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908"/>
  <workbookPr showInkAnnotation="0" autoCompressPictures="0"/>
  <mc:AlternateContent xmlns:mc="http://schemas.openxmlformats.org/markup-compatibility/2006">
    <mc:Choice Requires="x15">
      <x15ac:absPath xmlns:x15ac="http://schemas.microsoft.com/office/spreadsheetml/2010/11/ac" url="/Users/terryblake/Documents/MANNA/MANNA Director Financial Report Templates/"/>
    </mc:Choice>
  </mc:AlternateContent>
  <workbookProtection workbookPassword="DDE2" lockStructure="1"/>
  <bookViews>
    <workbookView xWindow="30780" yWindow="940" windowWidth="28800" windowHeight="16340"/>
  </bookViews>
  <sheets>
    <sheet name="Financial Statement" sheetId="1" r:id="rId1"/>
    <sheet name="Itemized Expense Report" sheetId="2" r:id="rId2"/>
    <sheet name="Mileage Report" sheetId="6" r:id="rId3"/>
    <sheet name="FSA Claim Form" sheetId="4" r:id="rId4"/>
    <sheet name="Support" sheetId="5" r:id="rId5"/>
  </sheets>
  <externalReferences>
    <externalReference r:id="rId6"/>
  </externalReferences>
  <definedNames>
    <definedName name="Classification">'Itemized Expense Report'!$H$6:$U$18</definedName>
    <definedName name="Classifications">OFFSET([1]Classifications!$A$1,0,0,COUNTA([1]Classifications!$A$1:$A$65536),1)</definedName>
    <definedName name="DataEntry">'Financial Statement'!$C$3,'Financial Statement'!$C$6,'Financial Statement'!$K$6,'Financial Statement'!$P$21,'Financial Statement'!$P$22,'Financial Statement'!$P$33,'Financial Statement'!$P$34,'Financial Statement'!$P$35,'Financial Statement'!#REF!,'Financial Statement'!$P$49,'Financial Statement'!$J$48,'Financial Statement'!$J$49,'Financial Statement'!$W$49</definedName>
    <definedName name="Director">'Financial Statement'!$C$3,'Financial Statement'!$C$6,'Financial Statement'!$K$6</definedName>
    <definedName name="_xlnm.Print_Area" localSheetId="0">'Financial Statement'!$A$1:$AJ$51</definedName>
    <definedName name="_xlnm.Print_Area" localSheetId="3">'FSA Claim Form'!$A$1:$K$44</definedName>
    <definedName name="_xlnm.Print_Area" localSheetId="1">'Itemized Expense Report'!$A$1:$F$46</definedName>
    <definedName name="_xlnm.Print_Area" localSheetId="4">Support!$A$3:$J$116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X15" i="1" l="1"/>
  <c r="P13" i="1"/>
  <c r="P15" i="1"/>
  <c r="P14" i="1"/>
  <c r="E38" i="6"/>
  <c r="P36" i="1"/>
  <c r="AG14" i="1"/>
  <c r="K31" i="4"/>
  <c r="P40" i="1"/>
  <c r="P42" i="1"/>
  <c r="P44" i="1"/>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X17" i="1"/>
  <c r="AG15" i="1"/>
  <c r="W48" i="1"/>
  <c r="K18" i="1"/>
  <c r="N18" i="1"/>
  <c r="M18" i="1"/>
  <c r="L18" i="1"/>
  <c r="P16" i="1"/>
  <c r="P25" i="1"/>
  <c r="AG13" i="1"/>
  <c r="P23" i="1"/>
  <c r="AG23" i="1"/>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X16" i="1"/>
  <c r="X29" i="1"/>
  <c r="X33" i="1"/>
  <c r="X38" i="1"/>
  <c r="X36" i="1"/>
  <c r="X41" i="1"/>
  <c r="AG16" i="1"/>
  <c r="X37" i="1"/>
  <c r="X32" i="1"/>
  <c r="X28" i="1"/>
  <c r="X35" i="1"/>
  <c r="X31" i="1"/>
  <c r="X27" i="1"/>
  <c r="X26" i="1"/>
  <c r="X30" i="1"/>
  <c r="X34" i="1"/>
  <c r="X39" i="1"/>
  <c r="C7" i="4"/>
  <c r="C1" i="2"/>
  <c r="E1" i="6"/>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F1" i="5"/>
  <c r="C1" i="5"/>
  <c r="AN108" i="5"/>
  <c r="AN109" i="5"/>
  <c r="AN110" i="5"/>
  <c r="AN111" i="5"/>
  <c r="AN112" i="5"/>
  <c r="AN113" i="5"/>
  <c r="AN114" i="5"/>
  <c r="AN115" i="5"/>
  <c r="AN116" i="5"/>
  <c r="AN117" i="5"/>
  <c r="AN118" i="5"/>
  <c r="AN119" i="5"/>
  <c r="AN120" i="5"/>
  <c r="AN121" i="5"/>
  <c r="AN122" i="5"/>
  <c r="AN123" i="5"/>
  <c r="AN124" i="5"/>
  <c r="AN125" i="5"/>
  <c r="AN126" i="5"/>
  <c r="AN127" i="5"/>
  <c r="AN128" i="5"/>
  <c r="AN129" i="5"/>
  <c r="AN130" i="5"/>
  <c r="AN131" i="5"/>
  <c r="AN132" i="5"/>
  <c r="AN133" i="5"/>
  <c r="AN134" i="5"/>
  <c r="AN135" i="5"/>
  <c r="AN136" i="5"/>
  <c r="AN137" i="5"/>
  <c r="AN138" i="5"/>
  <c r="AN139" i="5"/>
  <c r="AN140" i="5"/>
  <c r="AN141" i="5"/>
  <c r="AN142" i="5"/>
  <c r="AN143" i="5"/>
  <c r="AN144" i="5"/>
  <c r="AN145" i="5"/>
  <c r="AN146" i="5"/>
  <c r="AN147" i="5"/>
  <c r="AN148" i="5"/>
  <c r="AN149" i="5"/>
  <c r="AN150" i="5"/>
  <c r="AN151" i="5"/>
  <c r="AN152" i="5"/>
  <c r="AN153" i="5"/>
  <c r="AN154" i="5"/>
  <c r="AN155" i="5"/>
  <c r="AN156" i="5"/>
  <c r="AN157" i="5"/>
  <c r="AN158" i="5"/>
  <c r="AN159" i="5"/>
  <c r="AN160" i="5"/>
  <c r="AN161" i="5"/>
  <c r="AN162" i="5"/>
  <c r="AN163" i="5"/>
  <c r="AN164" i="5"/>
  <c r="AN165" i="5"/>
  <c r="AN166" i="5"/>
  <c r="AN167" i="5"/>
  <c r="AN168" i="5"/>
  <c r="AN169" i="5"/>
  <c r="AN170" i="5"/>
  <c r="AN171" i="5"/>
  <c r="AN172" i="5"/>
  <c r="AN173" i="5"/>
  <c r="AN174" i="5"/>
  <c r="AN175" i="5"/>
  <c r="AN176" i="5"/>
  <c r="AN177" i="5"/>
  <c r="AN178" i="5"/>
  <c r="AN179" i="5"/>
  <c r="AN180" i="5"/>
  <c r="AN181" i="5"/>
  <c r="AN182" i="5"/>
  <c r="AN183" i="5"/>
  <c r="AN184" i="5"/>
  <c r="AN185" i="5"/>
  <c r="AN186" i="5"/>
  <c r="AN187" i="5"/>
  <c r="AN188" i="5"/>
  <c r="AN189" i="5"/>
  <c r="AN190" i="5"/>
  <c r="AN191" i="5"/>
  <c r="AN192" i="5"/>
  <c r="AN193" i="5"/>
  <c r="AN194" i="5"/>
  <c r="AN195" i="5"/>
  <c r="AN196" i="5"/>
  <c r="AN197" i="5"/>
  <c r="AN198" i="5"/>
  <c r="AN199" i="5"/>
  <c r="AN200" i="5"/>
  <c r="AN201" i="5"/>
  <c r="AN202" i="5"/>
  <c r="AN203" i="5"/>
  <c r="AN204" i="5"/>
  <c r="AN205" i="5"/>
  <c r="AN206" i="5"/>
  <c r="AN207" i="5"/>
  <c r="AN208" i="5"/>
  <c r="AN209" i="5"/>
  <c r="AN210" i="5"/>
  <c r="AN211" i="5"/>
  <c r="AN212" i="5"/>
  <c r="AN213" i="5"/>
  <c r="AN214" i="5"/>
  <c r="AN215" i="5"/>
  <c r="AN216" i="5"/>
  <c r="AN217" i="5"/>
  <c r="AN218" i="5"/>
  <c r="AN219" i="5"/>
  <c r="AN220" i="5"/>
  <c r="AN221" i="5"/>
  <c r="AN222" i="5"/>
  <c r="AN223" i="5"/>
  <c r="AN224" i="5"/>
  <c r="AN225" i="5"/>
  <c r="AN226" i="5"/>
  <c r="AN227" i="5"/>
  <c r="AN228" i="5"/>
  <c r="AN229" i="5"/>
  <c r="AN230" i="5"/>
  <c r="AN231" i="5"/>
  <c r="AN232" i="5"/>
  <c r="AN233" i="5"/>
  <c r="AN234" i="5"/>
  <c r="AN235" i="5"/>
  <c r="AN236" i="5"/>
  <c r="AN237" i="5"/>
  <c r="AN238" i="5"/>
  <c r="AN239" i="5"/>
  <c r="AN240" i="5"/>
  <c r="AN241" i="5"/>
  <c r="AN242" i="5"/>
  <c r="AN243" i="5"/>
  <c r="AN244" i="5"/>
  <c r="AN245" i="5"/>
  <c r="AN246" i="5"/>
  <c r="AN247" i="5"/>
  <c r="AN248" i="5"/>
  <c r="AN249" i="5"/>
  <c r="AN250" i="5"/>
  <c r="AN251" i="5"/>
  <c r="AN252" i="5"/>
  <c r="AN253" i="5"/>
  <c r="AN254" i="5"/>
  <c r="AN255" i="5"/>
  <c r="AN256" i="5"/>
  <c r="AN257" i="5"/>
  <c r="AN258" i="5"/>
  <c r="AN259" i="5"/>
  <c r="AN260" i="5"/>
  <c r="AN261" i="5"/>
  <c r="AN262" i="5"/>
  <c r="AN263" i="5"/>
  <c r="AN264" i="5"/>
  <c r="AN265" i="5"/>
  <c r="AN266" i="5"/>
  <c r="AN267" i="5"/>
  <c r="AN268" i="5"/>
  <c r="AN269" i="5"/>
  <c r="AN270" i="5"/>
  <c r="AN271" i="5"/>
  <c r="AN272" i="5"/>
  <c r="AN273" i="5"/>
  <c r="AN274" i="5"/>
  <c r="AN275" i="5"/>
  <c r="AN276" i="5"/>
  <c r="AN277" i="5"/>
  <c r="AN278" i="5"/>
  <c r="AN279" i="5"/>
  <c r="AN280" i="5"/>
  <c r="AN281" i="5"/>
  <c r="AN282" i="5"/>
  <c r="AN283" i="5"/>
  <c r="AN284" i="5"/>
  <c r="AN285" i="5"/>
  <c r="AN286" i="5"/>
  <c r="AN287" i="5"/>
  <c r="AN288" i="5"/>
  <c r="AN289" i="5"/>
  <c r="AN290" i="5"/>
  <c r="AN291" i="5"/>
  <c r="AN292" i="5"/>
  <c r="AN293" i="5"/>
  <c r="AN294" i="5"/>
  <c r="AN295" i="5"/>
  <c r="AN296" i="5"/>
  <c r="AN297" i="5"/>
  <c r="AN298" i="5"/>
  <c r="AN299" i="5"/>
  <c r="AN300" i="5"/>
  <c r="AN301" i="5"/>
  <c r="AN302" i="5"/>
  <c r="AN303" i="5"/>
  <c r="AN304" i="5"/>
  <c r="AN305" i="5"/>
  <c r="AN306" i="5"/>
  <c r="AN307" i="5"/>
  <c r="AN308" i="5"/>
  <c r="AN309" i="5"/>
  <c r="AN310" i="5"/>
  <c r="AN311" i="5"/>
  <c r="AN312" i="5"/>
  <c r="AN313" i="5"/>
  <c r="AN314" i="5"/>
  <c r="AN315" i="5"/>
  <c r="AN316" i="5"/>
  <c r="AN317" i="5"/>
  <c r="AN318" i="5"/>
  <c r="AN319" i="5"/>
  <c r="AN320" i="5"/>
  <c r="AN321" i="5"/>
  <c r="AN322" i="5"/>
  <c r="AN323" i="5"/>
  <c r="AN324" i="5"/>
  <c r="AN325" i="5"/>
  <c r="AN326" i="5"/>
  <c r="AN327" i="5"/>
  <c r="AN328" i="5"/>
  <c r="AN329" i="5"/>
  <c r="AN330" i="5"/>
  <c r="AN331" i="5"/>
  <c r="AN332" i="5"/>
  <c r="AN333" i="5"/>
  <c r="AN334" i="5"/>
  <c r="AN335" i="5"/>
  <c r="AN336" i="5"/>
  <c r="AN337" i="5"/>
  <c r="AN338" i="5"/>
  <c r="AN339" i="5"/>
  <c r="AN340" i="5"/>
  <c r="AN341" i="5"/>
  <c r="AN342" i="5"/>
  <c r="AN343" i="5"/>
  <c r="AN344" i="5"/>
  <c r="AN345" i="5"/>
  <c r="AN346" i="5"/>
  <c r="AN347" i="5"/>
  <c r="AN348" i="5"/>
  <c r="AN349" i="5"/>
  <c r="AN350" i="5"/>
  <c r="AN351" i="5"/>
  <c r="AN352" i="5"/>
  <c r="AN353" i="5"/>
  <c r="AN354" i="5"/>
  <c r="AN355" i="5"/>
  <c r="AN356" i="5"/>
  <c r="AN357" i="5"/>
  <c r="AN358" i="5"/>
  <c r="AN359" i="5"/>
  <c r="AN360" i="5"/>
  <c r="AN361" i="5"/>
  <c r="AN362" i="5"/>
  <c r="AN363" i="5"/>
  <c r="AN364" i="5"/>
  <c r="AN365" i="5"/>
  <c r="AN366" i="5"/>
  <c r="AN367" i="5"/>
  <c r="AN368" i="5"/>
  <c r="AN369" i="5"/>
  <c r="AN370" i="5"/>
  <c r="AN371" i="5"/>
  <c r="AN372" i="5"/>
  <c r="AN373" i="5"/>
  <c r="AN374" i="5"/>
  <c r="AN375" i="5"/>
  <c r="AN376" i="5"/>
  <c r="AN37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AN102" i="5"/>
  <c r="AN103" i="5"/>
  <c r="AN104" i="5"/>
  <c r="AN105" i="5"/>
  <c r="AN106" i="5"/>
  <c r="AN107" i="5"/>
  <c r="AN379" i="5"/>
  <c r="AG17" i="1"/>
</calcChain>
</file>

<file path=xl/comments1.xml><?xml version="1.0" encoding="utf-8"?>
<comments xmlns="http://schemas.openxmlformats.org/spreadsheetml/2006/main">
  <authors>
    <author>Heidi Quezada</author>
  </authors>
  <commentList>
    <comment ref="AG12" authorId="0">
      <text>
        <r>
          <rPr>
            <sz val="10"/>
            <color indexed="53"/>
            <rFont val="Tahoma"/>
            <family val="2"/>
          </rPr>
          <t xml:space="preserve">Beginning Balance = Last Quarter's Ending Balance
</t>
        </r>
      </text>
    </comment>
  </commentList>
</comments>
</file>

<file path=xl/comments2.xml><?xml version="1.0" encoding="utf-8"?>
<comments xmlns="http://schemas.openxmlformats.org/spreadsheetml/2006/main">
  <authors>
    <author>Heidi Quezada</author>
  </authors>
  <commentList>
    <comment ref="D6" authorId="0">
      <text>
        <r>
          <rPr>
            <b/>
            <sz val="8"/>
            <color indexed="18"/>
            <rFont val="Tahoma"/>
            <family val="2"/>
          </rPr>
          <t xml:space="preserve">ALT + </t>
        </r>
        <r>
          <rPr>
            <b/>
            <sz val="8"/>
            <color indexed="18"/>
            <rFont val="Wingdings"/>
            <charset val="2"/>
          </rPr>
          <t>â</t>
        </r>
        <r>
          <rPr>
            <b/>
            <sz val="8"/>
            <color indexed="18"/>
            <rFont val="Tahoma"/>
            <family val="2"/>
          </rPr>
          <t xml:space="preserve">
</t>
        </r>
        <r>
          <rPr>
            <sz val="8"/>
            <color indexed="18"/>
            <rFont val="Tahoma"/>
            <family val="2"/>
          </rPr>
          <t>(Shortcut keys to access the dropdown menu.</t>
        </r>
      </text>
    </comment>
  </commentList>
</comments>
</file>

<file path=xl/sharedStrings.xml><?xml version="1.0" encoding="utf-8"?>
<sst xmlns="http://schemas.openxmlformats.org/spreadsheetml/2006/main" count="230" uniqueCount="167">
  <si>
    <t>If there is an amount from an additional page, please enter that total here:</t>
    <phoneticPr fontId="49" type="noConversion"/>
  </si>
  <si>
    <t>Ending Balance</t>
  </si>
  <si>
    <r>
      <t>Non-Contribution Income</t>
    </r>
    <r>
      <rPr>
        <b/>
        <sz val="11"/>
        <color indexed="8"/>
        <rFont val="Calibri"/>
        <family val="2"/>
      </rPr>
      <t>:</t>
    </r>
  </si>
  <si>
    <t>D7</t>
  </si>
  <si>
    <t>Shipping</t>
  </si>
  <si>
    <t>A4</t>
  </si>
  <si>
    <t>C1</t>
  </si>
  <si>
    <t>D8</t>
  </si>
  <si>
    <t>Evangelism / Ministry</t>
  </si>
  <si>
    <t>C2</t>
  </si>
  <si>
    <t>D9</t>
  </si>
  <si>
    <t>E7</t>
  </si>
  <si>
    <t>C3</t>
  </si>
  <si>
    <t>D10</t>
  </si>
  <si>
    <t>Balance on Hand</t>
  </si>
  <si>
    <t>C4</t>
  </si>
  <si>
    <t>D11</t>
  </si>
  <si>
    <t>-/+  Adjustments</t>
  </si>
  <si>
    <t>C99</t>
  </si>
  <si>
    <t>Grand Total Income</t>
  </si>
  <si>
    <t>D99</t>
  </si>
  <si>
    <t>** Required Fields</t>
  </si>
  <si>
    <t>(Report will not be accepted if these fields are not completed.)</t>
  </si>
  <si>
    <t>/s/</t>
  </si>
  <si>
    <t>(Signature)</t>
  </si>
  <si>
    <t>(Date)</t>
  </si>
  <si>
    <t>Salary</t>
  </si>
  <si>
    <t>Housing</t>
  </si>
  <si>
    <t>Personal Support</t>
  </si>
  <si>
    <t>Received from Reserve Account</t>
  </si>
  <si>
    <t>Month</t>
  </si>
  <si>
    <t>Reimburse Reserve Account</t>
  </si>
  <si>
    <t>Guidestone Retirement</t>
  </si>
  <si>
    <t>Flexible Spending Account (FSA)</t>
  </si>
  <si>
    <t xml:space="preserve">Total     </t>
  </si>
  <si>
    <t>MANNA Office Support</t>
  </si>
  <si>
    <t>PR Check #</t>
  </si>
  <si>
    <t>Date</t>
  </si>
  <si>
    <t>Meals</t>
  </si>
  <si>
    <t>-  Work Funds</t>
  </si>
  <si>
    <t>RESERVE ACCOUNT</t>
  </si>
  <si>
    <t>Item #</t>
  </si>
  <si>
    <r>
      <t xml:space="preserve">Classification
</t>
    </r>
    <r>
      <rPr>
        <sz val="8"/>
        <rFont val="Arial"/>
        <family val="2"/>
      </rPr>
      <t>(Required - Selection must be made from dropdown list.)</t>
    </r>
  </si>
  <si>
    <t>Code</t>
  </si>
  <si>
    <t>Mileage</t>
  </si>
  <si>
    <t>Location</t>
  </si>
  <si>
    <t>TOTAL MILES</t>
  </si>
  <si>
    <t>Purpose of Trip</t>
  </si>
  <si>
    <t>Start</t>
  </si>
  <si>
    <t>Finish</t>
  </si>
  <si>
    <t>Check #:</t>
  </si>
  <si>
    <t>Miscellaneous Benefits</t>
  </si>
  <si>
    <t>Equipment</t>
  </si>
  <si>
    <t>Ministry Travel</t>
  </si>
  <si>
    <t>Miscellaneous Ministry Expense</t>
  </si>
  <si>
    <t>Amount</t>
  </si>
  <si>
    <t>Continuing Education (Director)</t>
  </si>
  <si>
    <t>*    Itemization Required   (on Detail Worksheet)</t>
  </si>
  <si>
    <r>
      <t>Miscellaneous Benefits</t>
    </r>
    <r>
      <rPr>
        <sz val="10.5"/>
        <color indexed="10"/>
        <rFont val="Calibri"/>
        <family val="2"/>
      </rPr>
      <t>*</t>
    </r>
  </si>
  <si>
    <r>
      <t>D.  Ministry Expenses</t>
    </r>
    <r>
      <rPr>
        <sz val="14"/>
        <color indexed="10"/>
        <rFont val="Franklin Gothic Demi"/>
        <family val="2"/>
      </rPr>
      <t>*</t>
    </r>
  </si>
  <si>
    <t>Love Offerings</t>
  </si>
  <si>
    <t>Name</t>
  </si>
  <si>
    <t>Name City</t>
  </si>
  <si>
    <t>Name State</t>
  </si>
  <si>
    <t>Memo</t>
  </si>
  <si>
    <t>Classification</t>
  </si>
  <si>
    <t>Name</t>
    <phoneticPr fontId="49" type="noConversion"/>
  </si>
  <si>
    <t>/s/</t>
    <phoneticPr fontId="49" type="noConversion"/>
  </si>
  <si>
    <r>
      <t>Name</t>
    </r>
    <r>
      <rPr>
        <b/>
        <sz val="11"/>
        <color indexed="8"/>
        <rFont val="Calibri"/>
        <family val="2"/>
      </rPr>
      <t>:</t>
    </r>
    <r>
      <rPr>
        <b/>
        <sz val="11"/>
        <color theme="1"/>
        <rFont val="Calibri"/>
        <family val="2"/>
        <scheme val="minor"/>
      </rPr>
      <t xml:space="preserve"> </t>
    </r>
    <phoneticPr fontId="49" type="noConversion"/>
  </si>
  <si>
    <t>Flexible Spending Account</t>
  </si>
  <si>
    <t>Claim Form</t>
  </si>
  <si>
    <t>SECTION A:     EMPLOYEE INFORMATION</t>
  </si>
  <si>
    <t>Employee Name:</t>
  </si>
  <si>
    <t>SSN:</t>
  </si>
  <si>
    <t>Address:</t>
  </si>
  <si>
    <t>Phone:</t>
  </si>
  <si>
    <t>City, State &amp; Zip:</t>
  </si>
  <si>
    <t>SECTION B:     HEALTH CARE CLAIMS</t>
  </si>
  <si>
    <t>List each item separately.</t>
  </si>
  <si>
    <t>MONTHLY FINANCIAL REPORT</t>
    <phoneticPr fontId="49" type="noConversion"/>
  </si>
  <si>
    <t>Total Amount Requested</t>
  </si>
  <si>
    <t>Date of Service</t>
  </si>
  <si>
    <t>Name of Patient / Relationship to Employee</t>
  </si>
  <si>
    <r>
      <rPr>
        <b/>
        <sz val="9"/>
        <rFont val="Calibri"/>
        <family val="2"/>
      </rPr>
      <t>Covered by insurance</t>
    </r>
    <r>
      <rPr>
        <sz val="9"/>
        <rFont val="Calibri"/>
        <family val="2"/>
      </rPr>
      <t xml:space="preserve"> - Expenses for services or items must be submitted to your insurance company before submitting for reimbursement under  your flexible spending account. When you receive the Explanation of Benefits (EOB) from your insurance company, include a copy with this completed claim form. If you have a co-pay, attach an itemized statement from your service provider.</t>
    </r>
  </si>
  <si>
    <r>
      <t xml:space="preserve">Not covered by insurance - </t>
    </r>
    <r>
      <rPr>
        <sz val="9"/>
        <rFont val="Calibri"/>
        <family val="2"/>
      </rPr>
      <t>For services or items, submit an itemized statement from the provider showing the provider's name and address, patient name, date the service was provided, a description of the service, and the amount charged along with this completed claim form.  Balance forward statements, cancelled checks, credit card receipts or received-on-account statements are not acceptable. Orhtodontia claims require an itemized statement or payment receipt, orthodontist contract, payment agreement, or monthly payment coupons.</t>
    </r>
  </si>
  <si>
    <r>
      <t xml:space="preserve">Prescription and over-the-counter drugs and medications </t>
    </r>
    <r>
      <rPr>
        <sz val="9"/>
        <rFont val="Calibri"/>
        <family val="2"/>
      </rPr>
      <t>require a print out of prescriptions from your pharmacy or must be clearly identifiable on an itemized receipt. Quantities purchased must be reasonably able to be consumed during the current plan year.</t>
    </r>
  </si>
  <si>
    <t>Year</t>
  </si>
  <si>
    <t>A.  Income</t>
  </si>
  <si>
    <t>B.  Personal Compensation</t>
  </si>
  <si>
    <t>E.  Financial Summary</t>
  </si>
  <si>
    <r>
      <t>Contributions</t>
    </r>
    <r>
      <rPr>
        <b/>
        <sz val="11"/>
        <color indexed="8"/>
        <rFont val="Calibri"/>
        <family val="2"/>
      </rPr>
      <t>:</t>
    </r>
  </si>
  <si>
    <t>B1</t>
  </si>
  <si>
    <t>D1</t>
  </si>
  <si>
    <t>E1</t>
  </si>
  <si>
    <t>Beginning Balance</t>
  </si>
  <si>
    <t>A1</t>
  </si>
  <si>
    <t>B2</t>
  </si>
  <si>
    <t>D2</t>
  </si>
  <si>
    <t>Postage</t>
  </si>
  <si>
    <t>E2</t>
  </si>
  <si>
    <t>+  Income</t>
  </si>
  <si>
    <t>A2</t>
  </si>
  <si>
    <t>B3</t>
  </si>
  <si>
    <t>D3</t>
  </si>
  <si>
    <t>Printing</t>
  </si>
  <si>
    <t>E3</t>
  </si>
  <si>
    <t>-  Personal Compensation</t>
  </si>
  <si>
    <t>A3</t>
  </si>
  <si>
    <t>Total</t>
  </si>
  <si>
    <t>D4</t>
  </si>
  <si>
    <t>Office Expense</t>
  </si>
  <si>
    <t>E4</t>
  </si>
  <si>
    <r>
      <t xml:space="preserve">Description
</t>
    </r>
    <r>
      <rPr>
        <b/>
        <sz val="12"/>
        <color indexed="10"/>
        <rFont val="Arial"/>
        <family val="2"/>
      </rPr>
      <t>***(REQUIRED FOR MEALS: Restaurant / Participants / Purpose)***</t>
    </r>
    <phoneticPr fontId="49" type="noConversion"/>
  </si>
  <si>
    <t>Name:</t>
    <phoneticPr fontId="67" type="noConversion"/>
  </si>
  <si>
    <t>Director Name:</t>
    <phoneticPr fontId="49" type="noConversion"/>
  </si>
  <si>
    <t>Total of all support for this report:</t>
    <phoneticPr fontId="49" type="noConversion"/>
  </si>
  <si>
    <t>(Signature)</t>
    <phoneticPr fontId="49" type="noConversion"/>
  </si>
  <si>
    <t>(Date)</t>
    <phoneticPr fontId="49" type="noConversion"/>
  </si>
  <si>
    <t>D5</t>
  </si>
  <si>
    <t>Communication Expense</t>
  </si>
  <si>
    <t>E5</t>
  </si>
  <si>
    <t>-  Ministry Expenses</t>
  </si>
  <si>
    <t>D6</t>
  </si>
  <si>
    <t>E6</t>
  </si>
  <si>
    <t>Retirement Contribution</t>
    <phoneticPr fontId="49" type="noConversion"/>
  </si>
  <si>
    <t>D12</t>
    <phoneticPr fontId="49" type="noConversion"/>
  </si>
  <si>
    <t>D12</t>
    <phoneticPr fontId="49" type="noConversion"/>
  </si>
  <si>
    <t>D12</t>
    <phoneticPr fontId="49" type="noConversion"/>
  </si>
  <si>
    <t>Retirement Contribution</t>
    <phoneticPr fontId="49" type="noConversion"/>
  </si>
  <si>
    <t>Credit Card Totals for Summary</t>
    <phoneticPr fontId="49" type="noConversion"/>
  </si>
  <si>
    <t>Gift Type List</t>
    <phoneticPr fontId="49" type="noConversion"/>
  </si>
  <si>
    <t>By signing this form I certify that all expenses listed above are for reimbursement, have been incurred by myself or an eligible family member,  have not been reimbursed and are not reimbursable from another source. I certify that all expenses were incurred during the reimbursable plan year period or grace period covered by the Flexible Spending Account. I certify that attached to this form are bills, statements, or other qualifying evidences of expense as required. I understand that any amounts reimbursed may not be claimed on my or my spouse's income tax returns.</t>
  </si>
  <si>
    <t xml:space="preserve">Return to:  MANNA Worldwide </t>
  </si>
  <si>
    <t xml:space="preserve">4255 W. Risinger Rd., Fort Worth, TX 76123       Fax: (817) 346-9988       Email: admin@mannaworldwide.com     </t>
  </si>
  <si>
    <t>Classification Template</t>
  </si>
  <si>
    <t>D13</t>
  </si>
  <si>
    <t>Health Insurance</t>
  </si>
  <si>
    <r>
      <t>Health Insurance</t>
    </r>
    <r>
      <rPr>
        <sz val="9"/>
        <color indexed="8"/>
        <rFont val="Calibri"/>
        <family val="2"/>
      </rPr>
      <t xml:space="preserve"> (Pd by MWW)</t>
    </r>
    <r>
      <rPr>
        <sz val="10.5"/>
        <color indexed="8"/>
        <rFont val="Calibri"/>
        <family val="2"/>
      </rPr>
      <t xml:space="preserve"> </t>
    </r>
  </si>
  <si>
    <r>
      <t xml:space="preserve">Health Insurance </t>
    </r>
    <r>
      <rPr>
        <sz val="9"/>
        <color indexed="8"/>
        <rFont val="Calibri"/>
        <family val="2"/>
      </rPr>
      <t>(Pd by Director)</t>
    </r>
  </si>
  <si>
    <t>This Reserve Account balance is provided for informational purposes only.  The most accurate balance can be obtained by requesting an account detail report from the MANNA Office.</t>
  </si>
  <si>
    <t>Mileage Reimbursement Worksheet - MANNA Worldwide</t>
  </si>
  <si>
    <t>TOTAL  AMOUNT</t>
  </si>
  <si>
    <t>Pay Method</t>
  </si>
  <si>
    <t>Gift Subtype</t>
  </si>
  <si>
    <t>Online Donations</t>
  </si>
  <si>
    <t>C. Work Funds (Deducted from PR)</t>
  </si>
  <si>
    <t>A5</t>
  </si>
  <si>
    <t>Name of Provider</t>
  </si>
  <si>
    <t>General Description of Service</t>
  </si>
  <si>
    <t>· 14 cents per mile driven in service of charitable organizations</t>
  </si>
  <si>
    <t>Gift ID</t>
    <phoneticPr fontId="49" type="noConversion"/>
  </si>
  <si>
    <r>
      <rPr>
        <sz val="9"/>
        <color indexed="10"/>
        <rFont val="Calibri"/>
        <family val="2"/>
      </rPr>
      <t>**</t>
    </r>
    <r>
      <rPr>
        <sz val="9"/>
        <color indexed="8"/>
        <rFont val="Calibri"/>
        <family val="2"/>
      </rPr>
      <t xml:space="preserve">In order to meet the demands of the IRS on myself and MANNA Worldwide, Inc., with regard to the distribution of ministry funds processed by the MANNA Office, I will submit adequate document-ation for the ministry fund expenditures listed in this report.  </t>
    </r>
  </si>
  <si>
    <t>Less Deductions</t>
  </si>
  <si>
    <t>B4</t>
  </si>
  <si>
    <t>B5</t>
  </si>
  <si>
    <t>B6</t>
  </si>
  <si>
    <t>Check Amount</t>
  </si>
  <si>
    <r>
      <t>Payroll Taxes</t>
    </r>
    <r>
      <rPr>
        <sz val="9"/>
        <color indexed="8"/>
        <rFont val="Calibri"/>
        <family val="2"/>
      </rPr>
      <t xml:space="preserve"> (if applicable)</t>
    </r>
  </si>
  <si>
    <t>(Not more than $100/ month)</t>
  </si>
  <si>
    <t>Church Support</t>
  </si>
  <si>
    <t>Individual/Business Support</t>
  </si>
  <si>
    <t>x 54.5 cents /mile =</t>
  </si>
  <si>
    <t>· 54.5 cents per mile for business miles driven</t>
  </si>
  <si>
    <t>· 18 cents per mile driven for medical or moving purposes</t>
  </si>
  <si>
    <t>Standard Mileage Rates - 2018</t>
  </si>
  <si>
    <t>BB Credit Card Processing Fee (5%)</t>
  </si>
  <si>
    <t>REVISED February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</si>
</sst>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164" formatCode="mm/dd/yy;@"/>
    <numFmt numFmtId="165" formatCode="_([$$-409]* #,##0.00_);_([$$-409]* \(#,##0.00\);_([$$-409]* &quot;-&quot;??_);_(@_)"/>
    <numFmt numFmtId="166" formatCode="m/d/yy;@"/>
    <numFmt numFmtId="167" formatCode="&quot;$&quot;#,##0.00"/>
  </numFmts>
  <fonts count="80" x14ac:knownFonts="1">
    <font>
      <sz val="11"/>
      <color theme="1"/>
      <name val="Calibri"/>
      <family val="2"/>
      <scheme val="minor"/>
    </font>
    <font>
      <b/>
      <sz val="11"/>
      <color indexed="8"/>
      <name val="Calibri"/>
      <family val="2"/>
    </font>
    <font>
      <sz val="10"/>
      <color indexed="28"/>
      <name val="Calibri"/>
      <family val="2"/>
    </font>
    <font>
      <sz val="11"/>
      <color indexed="28"/>
      <name val="Calibri"/>
      <family val="2"/>
    </font>
    <font>
      <sz val="20"/>
      <color indexed="8"/>
      <name val="Franklin Gothic Heavy"/>
      <family val="2"/>
    </font>
    <font>
      <sz val="6"/>
      <color indexed="28"/>
      <name val="Calibri"/>
      <family val="2"/>
    </font>
    <font>
      <sz val="9"/>
      <color indexed="8"/>
      <name val="Calibri"/>
      <family val="2"/>
    </font>
    <font>
      <sz val="9"/>
      <color indexed="8"/>
      <name val="Calibri"/>
      <family val="2"/>
    </font>
    <font>
      <u val="singleAccounting"/>
      <sz val="14"/>
      <color indexed="8"/>
      <name val="Franklin Gothic Demi"/>
      <family val="2"/>
    </font>
    <font>
      <sz val="14"/>
      <name val="Franklin Gothic Demi"/>
      <family val="2"/>
    </font>
    <font>
      <sz val="14"/>
      <color indexed="8"/>
      <name val="Franklin Gothic Demi"/>
      <family val="2"/>
    </font>
    <font>
      <u/>
      <sz val="14"/>
      <name val="Franklin Gothic Demi"/>
      <family val="2"/>
    </font>
    <font>
      <u/>
      <sz val="14"/>
      <color indexed="8"/>
      <name val="Franklin Gothic Demi"/>
      <family val="2"/>
    </font>
    <font>
      <b/>
      <u/>
      <sz val="11"/>
      <color indexed="8"/>
      <name val="Calibri"/>
      <family val="2"/>
    </font>
    <font>
      <sz val="8"/>
      <color indexed="8"/>
      <name val="Terminal"/>
      <family val="3"/>
    </font>
    <font>
      <sz val="10.5"/>
      <color indexed="8"/>
      <name val="Calibri"/>
      <family val="2"/>
    </font>
    <font>
      <sz val="10"/>
      <color indexed="8"/>
      <name val="Calibri"/>
      <family val="2"/>
    </font>
    <font>
      <b/>
      <sz val="10.5"/>
      <color indexed="8"/>
      <name val="Calibri"/>
      <family val="2"/>
    </font>
    <font>
      <sz val="14"/>
      <color indexed="8"/>
      <name val="Franklin Gothic Demi"/>
      <family val="2"/>
    </font>
    <font>
      <sz val="13.5"/>
      <color indexed="8"/>
      <name val="Franklin Gothic Demi"/>
      <family val="2"/>
    </font>
    <font>
      <b/>
      <u/>
      <sz val="10"/>
      <color indexed="8"/>
      <name val="Calibri"/>
      <family val="2"/>
    </font>
    <font>
      <i/>
      <sz val="9"/>
      <color indexed="8"/>
      <name val="Calibri"/>
      <family val="2"/>
    </font>
    <font>
      <i/>
      <vertAlign val="superscript"/>
      <sz val="10"/>
      <color indexed="8"/>
      <name val="Calibri"/>
      <family val="2"/>
    </font>
    <font>
      <sz val="8"/>
      <color indexed="8"/>
      <name val="Calibri"/>
      <family val="2"/>
    </font>
    <font>
      <i/>
      <sz val="10"/>
      <color indexed="8"/>
      <name val="Calibri"/>
      <family val="2"/>
    </font>
    <font>
      <sz val="10"/>
      <color indexed="53"/>
      <name val="Tahoma"/>
      <family val="2"/>
    </font>
    <font>
      <b/>
      <sz val="14"/>
      <color indexed="8"/>
      <name val="Franklin Gothic Demi"/>
      <family val="2"/>
    </font>
    <font>
      <b/>
      <sz val="10"/>
      <color indexed="10"/>
      <name val="Calibri"/>
      <family val="2"/>
    </font>
    <font>
      <b/>
      <sz val="10"/>
      <color indexed="10"/>
      <name val="Calibri"/>
      <family val="2"/>
    </font>
    <font>
      <sz val="10"/>
      <color indexed="10"/>
      <name val="Calibri"/>
      <family val="2"/>
    </font>
    <font>
      <sz val="10.5"/>
      <color indexed="10"/>
      <name val="Calibri"/>
      <family val="2"/>
    </font>
    <font>
      <sz val="11"/>
      <color indexed="8"/>
      <name val="Calibri"/>
      <family val="2"/>
    </font>
    <font>
      <b/>
      <sz val="10"/>
      <name val="Arial"/>
      <family val="2"/>
    </font>
    <font>
      <sz val="8"/>
      <name val="Arial"/>
      <family val="2"/>
    </font>
    <font>
      <sz val="8"/>
      <color indexed="8"/>
      <name val="Arial"/>
      <family val="2"/>
    </font>
    <font>
      <b/>
      <sz val="8"/>
      <color indexed="18"/>
      <name val="Tahoma"/>
      <family val="2"/>
    </font>
    <font>
      <b/>
      <sz val="8"/>
      <color indexed="18"/>
      <name val="Wingdings"/>
      <charset val="2"/>
    </font>
    <font>
      <sz val="8"/>
      <color indexed="18"/>
      <name val="Tahoma"/>
      <family val="2"/>
    </font>
    <font>
      <sz val="12"/>
      <color indexed="8"/>
      <name val="Terminal"/>
      <family val="3"/>
    </font>
    <font>
      <b/>
      <i/>
      <sz val="10"/>
      <color indexed="8"/>
      <name val="Arial"/>
      <family val="2"/>
    </font>
    <font>
      <b/>
      <i/>
      <sz val="10"/>
      <color indexed="8"/>
      <name val="Arial"/>
      <family val="2"/>
    </font>
    <font>
      <b/>
      <i/>
      <sz val="10"/>
      <name val="Arial"/>
      <family val="2"/>
    </font>
    <font>
      <sz val="11"/>
      <color indexed="9"/>
      <name val="Calibri"/>
      <family val="2"/>
    </font>
    <font>
      <sz val="14"/>
      <color indexed="10"/>
      <name val="Franklin Gothic Demi"/>
      <family val="2"/>
    </font>
    <font>
      <b/>
      <sz val="8"/>
      <color indexed="8"/>
      <name val="Arial"/>
      <family val="2"/>
    </font>
    <font>
      <sz val="8"/>
      <color indexed="8"/>
      <name val="Arial"/>
      <family val="2"/>
    </font>
    <font>
      <b/>
      <sz val="14"/>
      <color indexed="8"/>
      <name val="Calibri"/>
      <family val="2"/>
    </font>
    <font>
      <sz val="9"/>
      <name val="Calibri"/>
      <family val="2"/>
    </font>
    <font>
      <b/>
      <sz val="9"/>
      <name val="Calibri"/>
      <family val="2"/>
    </font>
    <font>
      <sz val="8"/>
      <name val="Calibri"/>
      <family val="2"/>
    </font>
    <font>
      <sz val="10"/>
      <color indexed="8"/>
      <name val="Arial"/>
      <family val="2"/>
    </font>
    <font>
      <b/>
      <sz val="11"/>
      <color theme="1"/>
      <name val="Calibri"/>
      <family val="2"/>
      <scheme val="minor"/>
    </font>
    <font>
      <sz val="9"/>
      <color indexed="10"/>
      <name val="Calibri"/>
      <family val="2"/>
    </font>
    <font>
      <sz val="11"/>
      <color theme="1"/>
      <name val="Calibri"/>
      <family val="2"/>
      <scheme val="minor"/>
    </font>
    <font>
      <b/>
      <sz val="20"/>
      <color theme="1"/>
      <name val="Calibri"/>
      <family val="2"/>
      <scheme val="minor"/>
    </font>
    <font>
      <b/>
      <sz val="12"/>
      <color theme="1"/>
      <name val="Calibri"/>
      <family val="2"/>
      <scheme val="minor"/>
    </font>
    <font>
      <sz val="11"/>
      <name val="Calibri"/>
      <family val="2"/>
    </font>
    <font>
      <sz val="10.5"/>
      <name val="Calibri"/>
      <family val="2"/>
    </font>
    <font>
      <sz val="10"/>
      <name val="Calibri"/>
      <family val="2"/>
    </font>
    <font>
      <sz val="11"/>
      <name val="Calibri"/>
      <family val="2"/>
      <scheme val="minor"/>
    </font>
    <font>
      <sz val="11"/>
      <color theme="4"/>
      <name val="Calibri"/>
      <family val="2"/>
      <scheme val="minor"/>
    </font>
    <font>
      <sz val="8"/>
      <color theme="1"/>
      <name val="Calibri"/>
      <family val="2"/>
      <scheme val="minor"/>
    </font>
    <font>
      <sz val="10.5"/>
      <color theme="3"/>
      <name val="Calibri"/>
      <family val="2"/>
    </font>
    <font>
      <sz val="10.5"/>
      <color theme="3"/>
      <name val="Calibri"/>
      <family val="2"/>
      <scheme val="minor"/>
    </font>
    <font>
      <sz val="10"/>
      <color theme="1"/>
      <name val="Calibri"/>
      <family val="2"/>
      <scheme val="minor"/>
    </font>
    <font>
      <sz val="18"/>
      <name val="Felix Titling"/>
      <family val="5"/>
    </font>
    <font>
      <b/>
      <i/>
      <sz val="11"/>
      <color theme="1"/>
      <name val="Calibri"/>
      <family val="2"/>
      <scheme val="minor"/>
    </font>
    <font>
      <sz val="8"/>
      <name val="Verdana"/>
      <family val="2"/>
    </font>
    <font>
      <b/>
      <sz val="12"/>
      <color indexed="10"/>
      <name val="Arial"/>
      <family val="2"/>
    </font>
    <font>
      <b/>
      <sz val="10"/>
      <color indexed="8"/>
      <name val="Arial"/>
      <family val="2"/>
    </font>
    <font>
      <b/>
      <sz val="8.5"/>
      <color indexed="8"/>
      <name val="Calibri"/>
      <family val="2"/>
    </font>
    <font>
      <b/>
      <sz val="12"/>
      <color indexed="8"/>
      <name val="Calibri"/>
      <family val="2"/>
    </font>
    <font>
      <sz val="11"/>
      <color indexed="8"/>
      <name val="Cambria"/>
      <family val="1"/>
    </font>
    <font>
      <sz val="10"/>
      <color indexed="10"/>
      <name val="Felix Titling"/>
      <family val="5"/>
    </font>
    <font>
      <b/>
      <sz val="10"/>
      <color indexed="10"/>
      <name val="Felix Titling"/>
      <family val="5"/>
    </font>
    <font>
      <b/>
      <sz val="11"/>
      <color rgb="FFFF0000"/>
      <name val="Calibri"/>
      <family val="2"/>
    </font>
    <font>
      <sz val="10"/>
      <color rgb="FFFF0000"/>
      <name val="Calibri"/>
      <family val="2"/>
    </font>
    <font>
      <sz val="11"/>
      <color rgb="FFFF0000"/>
      <name val="Calibri"/>
      <family val="2"/>
    </font>
    <font>
      <vertAlign val="superscript"/>
      <sz val="11"/>
      <name val="Calibri"/>
      <family val="2"/>
    </font>
    <font>
      <sz val="6"/>
      <name val="Calibri"/>
      <family val="2"/>
    </font>
  </fonts>
  <fills count="11">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8"/>
        <bgColor indexed="64"/>
      </patternFill>
    </fill>
    <fill>
      <patternFill patternType="solid">
        <fgColor indexed="42"/>
        <bgColor indexed="64"/>
      </patternFill>
    </fill>
    <fill>
      <patternFill patternType="solid">
        <fgColor theme="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s>
  <borders count="39">
    <border>
      <left/>
      <right/>
      <top/>
      <bottom/>
      <diagonal/>
    </border>
    <border>
      <left style="thin">
        <color auto="1"/>
      </left>
      <right/>
      <top/>
      <bottom/>
      <diagonal/>
    </border>
    <border>
      <left/>
      <right/>
      <top style="thin">
        <color auto="1"/>
      </top>
      <bottom style="double">
        <color auto="1"/>
      </bottom>
      <diagonal/>
    </border>
    <border>
      <left style="double">
        <color auto="1"/>
      </left>
      <right/>
      <top style="double">
        <color auto="1"/>
      </top>
      <bottom/>
      <diagonal/>
    </border>
    <border>
      <left style="double">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style="double">
        <color auto="1"/>
      </right>
      <top style="double">
        <color auto="1"/>
      </top>
      <bottom/>
      <diagonal/>
    </border>
    <border>
      <left/>
      <right style="double">
        <color auto="1"/>
      </right>
      <top/>
      <bottom/>
      <diagonal/>
    </border>
    <border>
      <left/>
      <right/>
      <top/>
      <bottom style="thin">
        <color auto="1"/>
      </bottom>
      <diagonal/>
    </border>
    <border>
      <left/>
      <right/>
      <top style="thin">
        <color auto="1"/>
      </top>
      <bottom style="thin">
        <color auto="1"/>
      </bottom>
      <diagonal/>
    </border>
    <border>
      <left/>
      <right style="double">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ck">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double">
        <color auto="1"/>
      </right>
      <top style="thin">
        <color auto="1"/>
      </top>
      <bottom style="double">
        <color auto="1"/>
      </bottom>
      <diagonal/>
    </border>
    <border>
      <left/>
      <right style="thin">
        <color auto="1"/>
      </right>
      <top/>
      <bottom style="thin">
        <color auto="1"/>
      </bottom>
      <diagonal/>
    </border>
    <border>
      <left style="thin">
        <color auto="1"/>
      </left>
      <right/>
      <top/>
      <bottom style="thin">
        <color auto="1"/>
      </bottom>
      <diagonal/>
    </border>
    <border>
      <left/>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style="double">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top style="thin">
        <color auto="1"/>
      </top>
      <bottom style="double">
        <color auto="1"/>
      </bottom>
      <diagonal/>
    </border>
  </borders>
  <cellStyleXfs count="4">
    <xf numFmtId="0" fontId="0" fillId="0" borderId="0"/>
    <xf numFmtId="44" fontId="31" fillId="0" borderId="0" applyFont="0" applyFill="0" applyBorder="0" applyAlignment="0" applyProtection="0"/>
    <xf numFmtId="0" fontId="50" fillId="0" borderId="0"/>
    <xf numFmtId="44" fontId="53" fillId="0" borderId="0" applyFont="0" applyFill="0" applyBorder="0" applyAlignment="0" applyProtection="0"/>
  </cellStyleXfs>
  <cellXfs count="369">
    <xf numFmtId="0" fontId="0" fillId="0" borderId="0" xfId="0"/>
    <xf numFmtId="44" fontId="0" fillId="0" borderId="0" xfId="0" applyNumberFormat="1" applyProtection="1"/>
    <xf numFmtId="44" fontId="8" fillId="0" borderId="0" xfId="0" applyNumberFormat="1" applyFont="1" applyAlignment="1" applyProtection="1">
      <alignment horizontal="left"/>
    </xf>
    <xf numFmtId="0" fontId="8" fillId="0" borderId="1" xfId="0" applyFont="1" applyBorder="1" applyAlignment="1" applyProtection="1">
      <alignment horizontal="left"/>
    </xf>
    <xf numFmtId="0" fontId="12" fillId="0" borderId="0" xfId="0" applyFont="1" applyFill="1" applyAlignment="1" applyProtection="1">
      <alignment horizontal="left" vertical="center"/>
    </xf>
    <xf numFmtId="0" fontId="0" fillId="0" borderId="1" xfId="0" applyBorder="1" applyProtection="1"/>
    <xf numFmtId="0" fontId="0" fillId="0" borderId="0" xfId="0" applyAlignment="1" applyProtection="1">
      <alignment vertical="center"/>
    </xf>
    <xf numFmtId="0" fontId="0" fillId="0" borderId="0" xfId="0" applyFill="1" applyBorder="1" applyProtection="1"/>
    <xf numFmtId="0" fontId="14" fillId="0" borderId="0" xfId="0" applyFont="1" applyAlignment="1" applyProtection="1">
      <alignment vertical="center"/>
    </xf>
    <xf numFmtId="44" fontId="0" fillId="0" borderId="0" xfId="0" applyNumberFormat="1" applyFill="1" applyBorder="1" applyProtection="1"/>
    <xf numFmtId="0" fontId="14" fillId="0" borderId="0" xfId="0" applyFont="1" applyAlignment="1" applyProtection="1">
      <alignment horizontal="left" vertical="top"/>
    </xf>
    <xf numFmtId="44" fontId="0" fillId="0" borderId="0" xfId="0" applyNumberFormat="1" applyAlignment="1" applyProtection="1">
      <alignment vertical="center"/>
    </xf>
    <xf numFmtId="0" fontId="15" fillId="0" borderId="0" xfId="0" applyFont="1" applyFill="1" applyBorder="1" applyAlignment="1" applyProtection="1">
      <alignment vertical="center"/>
    </xf>
    <xf numFmtId="44" fontId="16" fillId="0" borderId="2" xfId="0" applyNumberFormat="1" applyFont="1" applyFill="1" applyBorder="1" applyAlignment="1" applyProtection="1"/>
    <xf numFmtId="0" fontId="13" fillId="0" borderId="0" xfId="0" applyFont="1" applyFill="1" applyAlignment="1" applyProtection="1"/>
    <xf numFmtId="0" fontId="7" fillId="0" borderId="0" xfId="0" applyNumberFormat="1" applyFont="1" applyFill="1" applyBorder="1" applyAlignment="1" applyProtection="1">
      <alignment vertical="center" wrapText="1"/>
    </xf>
    <xf numFmtId="0" fontId="0" fillId="0" borderId="0" xfId="0" applyProtection="1"/>
    <xf numFmtId="44" fontId="0" fillId="0" borderId="0" xfId="0" applyNumberFormat="1" applyBorder="1" applyAlignment="1" applyProtection="1">
      <alignment horizontal="center"/>
    </xf>
    <xf numFmtId="0" fontId="15" fillId="0" borderId="0" xfId="0" quotePrefix="1" applyFont="1" applyBorder="1" applyAlignment="1" applyProtection="1">
      <alignment horizontal="left" vertical="center" indent="1"/>
    </xf>
    <xf numFmtId="0" fontId="17" fillId="0" borderId="0" xfId="0" applyFont="1" applyAlignment="1" applyProtection="1">
      <alignment vertical="center"/>
    </xf>
    <xf numFmtId="0" fontId="0" fillId="0" borderId="0" xfId="0" applyBorder="1" applyProtection="1"/>
    <xf numFmtId="0" fontId="15" fillId="0" borderId="0" xfId="0" quotePrefix="1" applyFont="1" applyAlignment="1" applyProtection="1">
      <alignment horizontal="left" vertical="center" indent="1"/>
    </xf>
    <xf numFmtId="0" fontId="15" fillId="0" borderId="0" xfId="0" applyFont="1" applyAlignment="1" applyProtection="1">
      <alignment horizontal="left" vertical="center" indent="1"/>
    </xf>
    <xf numFmtId="0" fontId="17" fillId="0" borderId="0" xfId="0" applyFont="1" applyFill="1" applyBorder="1" applyAlignment="1" applyProtection="1">
      <alignment horizontal="left" vertical="center"/>
    </xf>
    <xf numFmtId="0" fontId="15" fillId="0" borderId="0" xfId="0" quotePrefix="1" applyFont="1" applyAlignment="1" applyProtection="1">
      <alignment horizontal="left" vertical="center"/>
    </xf>
    <xf numFmtId="44" fontId="16" fillId="0" borderId="2" xfId="0" applyNumberFormat="1" applyFont="1" applyBorder="1" applyAlignment="1" applyProtection="1">
      <alignment horizontal="center" vertical="top"/>
    </xf>
    <xf numFmtId="0" fontId="34" fillId="0" borderId="6" xfId="2" applyFont="1" applyFill="1" applyBorder="1" applyAlignment="1" applyProtection="1">
      <alignment horizontal="center"/>
    </xf>
    <xf numFmtId="14" fontId="34" fillId="0" borderId="6" xfId="2" applyNumberFormat="1" applyFont="1" applyFill="1" applyBorder="1" applyAlignment="1" applyProtection="1">
      <alignment horizontal="center"/>
      <protection locked="0"/>
    </xf>
    <xf numFmtId="0" fontId="34" fillId="0" borderId="6" xfId="2" applyFont="1" applyFill="1" applyBorder="1" applyAlignment="1" applyProtection="1">
      <alignment horizontal="left" wrapText="1" indent="1"/>
      <protection locked="0"/>
    </xf>
    <xf numFmtId="0" fontId="34" fillId="0" borderId="6" xfId="2" applyFont="1" applyFill="1" applyBorder="1" applyAlignment="1" applyProtection="1">
      <alignment horizontal="left" indent="1"/>
      <protection locked="0"/>
    </xf>
    <xf numFmtId="0" fontId="14" fillId="0" borderId="0" xfId="0" applyFont="1" applyAlignment="1" applyProtection="1">
      <alignment horizontal="left"/>
    </xf>
    <xf numFmtId="0" fontId="14" fillId="0" borderId="0" xfId="0" applyFont="1" applyBorder="1" applyAlignment="1" applyProtection="1">
      <alignment horizontal="left"/>
    </xf>
    <xf numFmtId="0" fontId="16" fillId="0" borderId="0" xfId="0" applyFont="1" applyBorder="1" applyAlignment="1" applyProtection="1"/>
    <xf numFmtId="0" fontId="15" fillId="0" borderId="0" xfId="0" applyFont="1" applyBorder="1" applyAlignment="1" applyProtection="1"/>
    <xf numFmtId="0" fontId="16" fillId="0" borderId="0" xfId="0" applyFont="1" applyBorder="1" applyAlignment="1" applyProtection="1">
      <alignment horizontal="left"/>
    </xf>
    <xf numFmtId="0" fontId="14" fillId="0" borderId="0" xfId="0" applyFont="1" applyBorder="1" applyAlignment="1" applyProtection="1"/>
    <xf numFmtId="165" fontId="34" fillId="0" borderId="6" xfId="1" applyNumberFormat="1" applyFont="1" applyFill="1" applyBorder="1" applyAlignment="1" applyProtection="1">
      <alignment horizontal="right" wrapText="1"/>
      <protection locked="0"/>
    </xf>
    <xf numFmtId="165" fontId="0" fillId="0" borderId="0" xfId="1" applyNumberFormat="1" applyFont="1"/>
    <xf numFmtId="0" fontId="0" fillId="0" borderId="0" xfId="0" applyProtection="1">
      <protection locked="0"/>
    </xf>
    <xf numFmtId="0" fontId="15" fillId="0" borderId="0" xfId="0" applyFont="1" applyProtection="1"/>
    <xf numFmtId="0" fontId="0" fillId="0" borderId="5" xfId="0" applyBorder="1" applyProtection="1"/>
    <xf numFmtId="0" fontId="6" fillId="0" borderId="1" xfId="0" applyFont="1" applyBorder="1" applyProtection="1"/>
    <xf numFmtId="0" fontId="6" fillId="0" borderId="0" xfId="0" applyFont="1" applyBorder="1" applyProtection="1"/>
    <xf numFmtId="0" fontId="6" fillId="0" borderId="5" xfId="0" applyFont="1" applyBorder="1" applyProtection="1"/>
    <xf numFmtId="0" fontId="42" fillId="3" borderId="0" xfId="0" applyFont="1" applyFill="1" applyBorder="1" applyAlignment="1" applyProtection="1"/>
    <xf numFmtId="0" fontId="42" fillId="3" borderId="5" xfId="0" applyFont="1" applyFill="1" applyBorder="1" applyAlignment="1" applyProtection="1"/>
    <xf numFmtId="0" fontId="23" fillId="0" borderId="0" xfId="0" applyFont="1" applyBorder="1" applyAlignment="1" applyProtection="1"/>
    <xf numFmtId="0" fontId="46" fillId="0" borderId="0" xfId="0" applyFont="1" applyBorder="1" applyProtection="1"/>
    <xf numFmtId="0" fontId="16" fillId="0" borderId="5" xfId="0" applyFont="1" applyBorder="1" applyAlignment="1" applyProtection="1"/>
    <xf numFmtId="0" fontId="16" fillId="0" borderId="5" xfId="0" applyFont="1" applyBorder="1" applyAlignment="1" applyProtection="1">
      <alignment horizontal="left"/>
    </xf>
    <xf numFmtId="0" fontId="0" fillId="0" borderId="13" xfId="0" applyBorder="1" applyProtection="1"/>
    <xf numFmtId="0" fontId="0" fillId="0" borderId="14" xfId="0" applyBorder="1" applyProtection="1"/>
    <xf numFmtId="0" fontId="16" fillId="0" borderId="14" xfId="0" applyFont="1" applyBorder="1" applyAlignment="1" applyProtection="1">
      <alignment horizontal="left"/>
    </xf>
    <xf numFmtId="0" fontId="16" fillId="0" borderId="15" xfId="0" applyFont="1" applyBorder="1" applyAlignment="1" applyProtection="1">
      <alignment horizontal="left"/>
    </xf>
    <xf numFmtId="49" fontId="2" fillId="0" borderId="4" xfId="0" applyNumberFormat="1" applyFont="1" applyFill="1" applyBorder="1" applyAlignment="1" applyProtection="1">
      <alignment vertical="center"/>
    </xf>
    <xf numFmtId="0" fontId="5" fillId="0" borderId="4" xfId="0" applyFont="1" applyFill="1" applyBorder="1" applyAlignment="1" applyProtection="1">
      <alignment vertical="top"/>
    </xf>
    <xf numFmtId="0" fontId="3" fillId="0" borderId="4" xfId="0" applyFont="1" applyFill="1" applyBorder="1" applyAlignment="1" applyProtection="1"/>
    <xf numFmtId="0" fontId="0" fillId="0" borderId="4" xfId="0" applyFill="1" applyBorder="1" applyProtection="1"/>
    <xf numFmtId="0" fontId="8" fillId="0" borderId="0" xfId="0" applyFont="1" applyAlignment="1" applyProtection="1">
      <alignment horizontal="left"/>
    </xf>
    <xf numFmtId="0" fontId="8" fillId="0" borderId="0" xfId="0" applyFont="1" applyFill="1" applyAlignment="1" applyProtection="1">
      <alignment horizontal="left"/>
    </xf>
    <xf numFmtId="0" fontId="11" fillId="0" borderId="0" xfId="0" applyFont="1" applyFill="1" applyAlignment="1" applyProtection="1">
      <alignment horizontal="left" vertical="center"/>
    </xf>
    <xf numFmtId="0" fontId="9" fillId="0" borderId="0" xfId="0" applyFont="1" applyFill="1" applyAlignment="1" applyProtection="1">
      <alignment horizontal="left" vertical="center"/>
    </xf>
    <xf numFmtId="44" fontId="8" fillId="0" borderId="0" xfId="0" applyNumberFormat="1" applyFont="1" applyFill="1" applyAlignment="1" applyProtection="1">
      <alignment horizontal="left"/>
    </xf>
    <xf numFmtId="0" fontId="8" fillId="0" borderId="1" xfId="0" applyFont="1" applyFill="1" applyBorder="1" applyAlignment="1" applyProtection="1">
      <alignment horizontal="left"/>
    </xf>
    <xf numFmtId="0" fontId="0" fillId="0" borderId="0" xfId="0" applyBorder="1" applyAlignment="1" applyProtection="1">
      <alignment vertical="center"/>
    </xf>
    <xf numFmtId="44" fontId="0" fillId="0" borderId="0" xfId="0" applyNumberFormat="1" applyBorder="1" applyAlignment="1" applyProtection="1">
      <alignment vertical="center"/>
    </xf>
    <xf numFmtId="44" fontId="16" fillId="0" borderId="0" xfId="0" applyNumberFormat="1" applyFont="1" applyAlignment="1" applyProtection="1">
      <alignment vertical="center"/>
    </xf>
    <xf numFmtId="0" fontId="1" fillId="0" borderId="0" xfId="0" applyFont="1" applyFill="1" applyBorder="1" applyAlignment="1" applyProtection="1"/>
    <xf numFmtId="44" fontId="0" fillId="0" borderId="5" xfId="0" applyNumberFormat="1" applyBorder="1" applyProtection="1"/>
    <xf numFmtId="0" fontId="7" fillId="0" borderId="5" xfId="0" applyNumberFormat="1" applyFont="1" applyFill="1" applyBorder="1" applyAlignment="1" applyProtection="1">
      <alignment vertical="center" wrapText="1"/>
    </xf>
    <xf numFmtId="0" fontId="27" fillId="0" borderId="0" xfId="0" applyFont="1" applyFill="1" applyBorder="1" applyAlignment="1" applyProtection="1">
      <alignment vertical="center"/>
    </xf>
    <xf numFmtId="0" fontId="0" fillId="0" borderId="0" xfId="0" applyFill="1" applyProtection="1"/>
    <xf numFmtId="0" fontId="41" fillId="0" borderId="0" xfId="0" applyFont="1" applyProtection="1"/>
    <xf numFmtId="0" fontId="0" fillId="0" borderId="0" xfId="0" applyBorder="1" applyAlignment="1" applyProtection="1"/>
    <xf numFmtId="44" fontId="0" fillId="0" borderId="0" xfId="0" applyNumberFormat="1" applyBorder="1" applyProtection="1"/>
    <xf numFmtId="44" fontId="0" fillId="0" borderId="5" xfId="0" applyNumberFormat="1" applyFill="1" applyBorder="1" applyProtection="1"/>
    <xf numFmtId="0" fontId="21" fillId="0" borderId="0" xfId="0" applyFont="1" applyFill="1" applyBorder="1" applyAlignment="1" applyProtection="1">
      <alignment vertical="top"/>
    </xf>
    <xf numFmtId="0" fontId="41" fillId="0" borderId="0" xfId="0" applyFont="1" applyBorder="1" applyProtection="1"/>
    <xf numFmtId="0" fontId="29" fillId="0" borderId="0" xfId="0" applyFont="1" applyFill="1" applyBorder="1" applyAlignment="1" applyProtection="1">
      <alignment vertical="center" wrapText="1"/>
    </xf>
    <xf numFmtId="164" fontId="16" fillId="0" borderId="5" xfId="0" applyNumberFormat="1" applyFont="1" applyFill="1" applyBorder="1" applyAlignment="1" applyProtection="1"/>
    <xf numFmtId="0" fontId="0" fillId="0" borderId="5" xfId="0" applyFill="1" applyBorder="1" applyProtection="1"/>
    <xf numFmtId="0" fontId="16" fillId="0" borderId="5" xfId="0" applyFont="1" applyFill="1" applyBorder="1" applyAlignment="1" applyProtection="1">
      <alignment vertical="top" wrapText="1"/>
    </xf>
    <xf numFmtId="0" fontId="16" fillId="0" borderId="0" xfId="0" applyFont="1" applyFill="1" applyBorder="1" applyAlignment="1" applyProtection="1">
      <alignment vertical="top" wrapText="1"/>
    </xf>
    <xf numFmtId="0" fontId="16" fillId="0" borderId="0" xfId="0" applyFont="1"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6" xfId="0" applyBorder="1"/>
    <xf numFmtId="44" fontId="0" fillId="0" borderId="6" xfId="1" applyFont="1" applyBorder="1" applyAlignment="1" applyProtection="1"/>
    <xf numFmtId="0" fontId="16" fillId="0" borderId="0" xfId="0" applyFont="1" applyProtection="1"/>
    <xf numFmtId="0" fontId="20" fillId="0" borderId="0" xfId="0" applyFont="1" applyProtection="1"/>
    <xf numFmtId="0" fontId="10" fillId="0" borderId="5" xfId="0" applyFont="1" applyFill="1" applyBorder="1" applyAlignment="1" applyProtection="1">
      <alignment vertical="center"/>
    </xf>
    <xf numFmtId="0" fontId="10" fillId="0" borderId="5" xfId="0" applyFont="1" applyFill="1" applyBorder="1" applyAlignment="1" applyProtection="1">
      <alignment horizontal="left" vertical="center"/>
    </xf>
    <xf numFmtId="0" fontId="15" fillId="0" borderId="5" xfId="0" applyFont="1" applyBorder="1" applyAlignment="1" applyProtection="1">
      <alignment vertical="center"/>
    </xf>
    <xf numFmtId="0" fontId="15" fillId="0" borderId="0" xfId="0" applyFont="1" applyFill="1" applyBorder="1" applyAlignment="1" applyProtection="1">
      <alignment horizontal="left" vertical="top"/>
    </xf>
    <xf numFmtId="0" fontId="0" fillId="0" borderId="0" xfId="0" applyAlignment="1" applyProtection="1"/>
    <xf numFmtId="0" fontId="0" fillId="0" borderId="0" xfId="0" applyFill="1" applyBorder="1" applyAlignment="1" applyProtection="1"/>
    <xf numFmtId="44" fontId="0" fillId="0" borderId="0" xfId="0" applyNumberFormat="1" applyFill="1" applyBorder="1" applyAlignment="1" applyProtection="1"/>
    <xf numFmtId="44" fontId="0" fillId="0" borderId="0" xfId="0" applyNumberFormat="1" applyAlignment="1" applyProtection="1"/>
    <xf numFmtId="0" fontId="4" fillId="0" borderId="0" xfId="0" applyFont="1" applyBorder="1" applyAlignment="1" applyProtection="1">
      <alignment vertical="top"/>
    </xf>
    <xf numFmtId="0" fontId="6" fillId="0" borderId="0" xfId="0" applyFont="1" applyBorder="1" applyAlignment="1" applyProtection="1">
      <alignment vertical="center"/>
    </xf>
    <xf numFmtId="0" fontId="38" fillId="0" borderId="1" xfId="0" applyFont="1" applyBorder="1" applyAlignment="1" applyProtection="1">
      <alignment horizontal="left"/>
    </xf>
    <xf numFmtId="0" fontId="0" fillId="0" borderId="6" xfId="0" applyBorder="1" applyProtection="1">
      <protection locked="0"/>
    </xf>
    <xf numFmtId="0" fontId="0" fillId="7" borderId="0" xfId="0" applyFill="1"/>
    <xf numFmtId="0" fontId="0" fillId="7" borderId="0" xfId="0" applyFill="1" applyAlignment="1">
      <alignment horizontal="center"/>
    </xf>
    <xf numFmtId="0" fontId="51" fillId="7" borderId="0" xfId="0" applyFont="1" applyFill="1"/>
    <xf numFmtId="0" fontId="51" fillId="7" borderId="0" xfId="0" applyFont="1" applyFill="1" applyAlignment="1">
      <alignment horizontal="center"/>
    </xf>
    <xf numFmtId="0" fontId="55" fillId="0" borderId="6" xfId="0" applyFont="1"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9" xfId="0" applyBorder="1"/>
    <xf numFmtId="44" fontId="51" fillId="8" borderId="18" xfId="3" applyFont="1" applyFill="1" applyBorder="1"/>
    <xf numFmtId="164" fontId="0" fillId="0" borderId="6" xfId="0" applyNumberFormat="1" applyBorder="1" applyProtection="1">
      <protection locked="0"/>
    </xf>
    <xf numFmtId="0" fontId="0" fillId="0" borderId="6" xfId="0" applyBorder="1" applyAlignment="1" applyProtection="1">
      <alignment horizontal="center"/>
      <protection locked="0"/>
    </xf>
    <xf numFmtId="0" fontId="15" fillId="0" borderId="0" xfId="0" applyFont="1" applyAlignment="1" applyProtection="1">
      <alignment horizontal="left" vertical="top"/>
    </xf>
    <xf numFmtId="0" fontId="10" fillId="0" borderId="0" xfId="0" applyFont="1" applyFill="1" applyAlignment="1" applyProtection="1">
      <alignment vertical="center"/>
    </xf>
    <xf numFmtId="0" fontId="1" fillId="0" borderId="0" xfId="0" applyFont="1" applyFill="1" applyBorder="1" applyAlignment="1" applyProtection="1">
      <alignment horizontal="right" vertical="center"/>
    </xf>
    <xf numFmtId="0" fontId="15" fillId="0" borderId="0" xfId="0" applyFont="1" applyBorder="1" applyAlignment="1" applyProtection="1">
      <alignment horizontal="left" vertical="top"/>
    </xf>
    <xf numFmtId="0" fontId="15" fillId="0" borderId="0" xfId="0" applyFont="1" applyFill="1" applyAlignment="1" applyProtection="1">
      <alignment vertical="center"/>
    </xf>
    <xf numFmtId="0" fontId="15" fillId="0" borderId="0" xfId="0" applyFont="1" applyBorder="1" applyAlignment="1" applyProtection="1">
      <alignment vertical="center"/>
    </xf>
    <xf numFmtId="0" fontId="26" fillId="0" borderId="0" xfId="0" applyFont="1" applyFill="1" applyAlignment="1" applyProtection="1">
      <alignment horizontal="left" vertical="center"/>
    </xf>
    <xf numFmtId="0" fontId="15" fillId="0" borderId="0" xfId="0" applyFont="1" applyAlignment="1" applyProtection="1">
      <alignment horizontal="left" vertical="center"/>
    </xf>
    <xf numFmtId="0" fontId="57" fillId="3" borderId="0" xfId="0" applyFont="1" applyFill="1" applyBorder="1" applyAlignment="1" applyProtection="1"/>
    <xf numFmtId="0" fontId="57" fillId="3" borderId="0" xfId="0" applyFont="1" applyFill="1" applyAlignment="1" applyProtection="1">
      <alignment vertical="center"/>
    </xf>
    <xf numFmtId="0" fontId="58" fillId="3" borderId="0" xfId="0" applyFont="1" applyFill="1" applyAlignment="1" applyProtection="1">
      <alignment horizontal="left" vertical="center"/>
    </xf>
    <xf numFmtId="0" fontId="57" fillId="3" borderId="0" xfId="0" applyFont="1" applyFill="1" applyAlignment="1" applyProtection="1">
      <alignment horizontal="left" vertical="top"/>
    </xf>
    <xf numFmtId="0" fontId="58" fillId="3" borderId="0" xfId="0" applyFont="1" applyFill="1" applyAlignment="1" applyProtection="1">
      <alignment horizontal="left" vertical="top"/>
    </xf>
    <xf numFmtId="0" fontId="57" fillId="3" borderId="0" xfId="0" applyFont="1" applyFill="1" applyBorder="1" applyAlignment="1" applyProtection="1">
      <alignment horizontal="left" vertical="top"/>
    </xf>
    <xf numFmtId="0" fontId="57" fillId="3" borderId="0" xfId="0" applyFont="1" applyFill="1" applyBorder="1" applyAlignment="1" applyProtection="1">
      <alignment vertical="top"/>
    </xf>
    <xf numFmtId="0" fontId="57" fillId="0" borderId="22"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21" xfId="0" applyFont="1" applyFill="1" applyBorder="1" applyAlignment="1" applyProtection="1">
      <alignment vertical="center"/>
    </xf>
    <xf numFmtId="0" fontId="57" fillId="0" borderId="29" xfId="0" applyFont="1" applyFill="1" applyBorder="1" applyAlignment="1" applyProtection="1">
      <alignment vertical="center"/>
    </xf>
    <xf numFmtId="0" fontId="57" fillId="0" borderId="30" xfId="0" applyFont="1" applyFill="1" applyBorder="1" applyAlignment="1" applyProtection="1">
      <alignment vertical="center"/>
    </xf>
    <xf numFmtId="0" fontId="57" fillId="0" borderId="31" xfId="0" applyFont="1" applyFill="1" applyBorder="1" applyAlignment="1" applyProtection="1">
      <alignment vertical="center"/>
    </xf>
    <xf numFmtId="0" fontId="57" fillId="0" borderId="0" xfId="0" applyFont="1" applyAlignment="1" applyProtection="1">
      <alignment vertical="center"/>
    </xf>
    <xf numFmtId="0" fontId="57" fillId="0" borderId="0" xfId="0" applyFont="1" applyAlignment="1" applyProtection="1">
      <alignment horizontal="left" vertical="top"/>
    </xf>
    <xf numFmtId="0" fontId="57" fillId="0" borderId="0" xfId="0" applyFont="1" applyBorder="1" applyAlignment="1" applyProtection="1">
      <alignment horizontal="left" vertical="top"/>
    </xf>
    <xf numFmtId="0" fontId="56" fillId="3" borderId="0" xfId="0" applyFont="1" applyFill="1" applyProtection="1"/>
    <xf numFmtId="0" fontId="59" fillId="0" borderId="0" xfId="0" applyFont="1" applyProtection="1"/>
    <xf numFmtId="0" fontId="59" fillId="0" borderId="26" xfId="0" applyFont="1" applyFill="1" applyBorder="1" applyAlignment="1" applyProtection="1"/>
    <xf numFmtId="0" fontId="59" fillId="0" borderId="10" xfId="0" applyFont="1" applyFill="1" applyBorder="1" applyAlignment="1" applyProtection="1"/>
    <xf numFmtId="0" fontId="59" fillId="0" borderId="12" xfId="0" applyFont="1" applyFill="1" applyBorder="1" applyAlignment="1" applyProtection="1"/>
    <xf numFmtId="0" fontId="59" fillId="0" borderId="6" xfId="0" applyFont="1" applyFill="1" applyBorder="1" applyAlignment="1" applyProtection="1">
      <alignment horizontal="center"/>
    </xf>
    <xf numFmtId="0" fontId="56" fillId="0" borderId="0" xfId="0" applyFont="1" applyFill="1" applyProtection="1"/>
    <xf numFmtId="0" fontId="59" fillId="0" borderId="28" xfId="0" applyFont="1" applyFill="1" applyBorder="1" applyProtection="1"/>
    <xf numFmtId="0" fontId="59" fillId="0" borderId="6" xfId="0" applyFont="1" applyFill="1" applyBorder="1" applyProtection="1"/>
    <xf numFmtId="0" fontId="58" fillId="3" borderId="0" xfId="0" applyFont="1" applyFill="1" applyProtection="1"/>
    <xf numFmtId="0" fontId="56" fillId="0" borderId="0" xfId="0" applyFont="1" applyProtection="1"/>
    <xf numFmtId="165" fontId="32" fillId="7" borderId="0" xfId="1" applyNumberFormat="1" applyFont="1" applyFill="1" applyBorder="1" applyAlignment="1" applyProtection="1">
      <alignment horizontal="center" wrapText="1"/>
    </xf>
    <xf numFmtId="165" fontId="0" fillId="7" borderId="0" xfId="1" applyNumberFormat="1" applyFont="1" applyFill="1" applyProtection="1"/>
    <xf numFmtId="165" fontId="34" fillId="7" borderId="0" xfId="1" applyNumberFormat="1" applyFont="1" applyFill="1" applyBorder="1" applyAlignment="1" applyProtection="1">
      <alignment horizontal="right" wrapText="1"/>
    </xf>
    <xf numFmtId="44" fontId="58" fillId="0" borderId="0" xfId="1" applyFont="1" applyAlignment="1" applyProtection="1">
      <alignment vertical="center"/>
    </xf>
    <xf numFmtId="44" fontId="16" fillId="0" borderId="23" xfId="0" applyNumberFormat="1" applyFont="1" applyFill="1" applyBorder="1" applyProtection="1"/>
    <xf numFmtId="0" fontId="64" fillId="0" borderId="10" xfId="0" applyFont="1" applyBorder="1" applyAlignment="1" applyProtection="1">
      <alignment horizontal="center"/>
      <protection locked="0"/>
    </xf>
    <xf numFmtId="0" fontId="66" fillId="0" borderId="0" xfId="0" applyFont="1" applyAlignment="1">
      <alignment horizontal="center"/>
    </xf>
    <xf numFmtId="0" fontId="60" fillId="0" borderId="0" xfId="0" applyFont="1" applyProtection="1"/>
    <xf numFmtId="0" fontId="21" fillId="0" borderId="0" xfId="0" applyFont="1" applyFill="1" applyBorder="1" applyAlignment="1" applyProtection="1">
      <alignment horizontal="left" vertical="top" wrapText="1"/>
    </xf>
    <xf numFmtId="0" fontId="16" fillId="0" borderId="0" xfId="0" applyFont="1" applyFill="1" applyBorder="1" applyAlignment="1" applyProtection="1"/>
    <xf numFmtId="0" fontId="16" fillId="0" borderId="0" xfId="0" applyNumberFormat="1" applyFont="1" applyFill="1" applyBorder="1" applyAlignment="1" applyProtection="1">
      <alignment vertical="center" wrapText="1"/>
    </xf>
    <xf numFmtId="0" fontId="22" fillId="0" borderId="0" xfId="0" applyFont="1" applyFill="1" applyBorder="1" applyAlignment="1" applyProtection="1">
      <alignment vertical="top" wrapText="1"/>
    </xf>
    <xf numFmtId="0" fontId="6" fillId="0" borderId="0"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left" vertical="center" wrapText="1" indent="1"/>
    </xf>
    <xf numFmtId="0" fontId="14" fillId="0" borderId="0" xfId="0" applyFont="1" applyFill="1" applyBorder="1" applyProtection="1"/>
    <xf numFmtId="0" fontId="48" fillId="3" borderId="0" xfId="0" applyFont="1" applyFill="1" applyBorder="1" applyAlignment="1" applyProtection="1">
      <alignment horizontal="left"/>
    </xf>
    <xf numFmtId="0" fontId="0" fillId="0" borderId="1" xfId="0" applyBorder="1"/>
    <xf numFmtId="0" fontId="0" fillId="0" borderId="22" xfId="0" applyBorder="1"/>
    <xf numFmtId="0" fontId="0" fillId="0" borderId="0" xfId="0" applyNumberFormat="1" applyAlignment="1">
      <alignment horizontal="left"/>
    </xf>
    <xf numFmtId="0" fontId="1" fillId="0" borderId="0" xfId="0" applyFont="1" applyProtection="1"/>
    <xf numFmtId="0" fontId="1" fillId="7" borderId="0" xfId="0" applyFont="1" applyFill="1" applyAlignment="1">
      <alignment horizontal="right"/>
    </xf>
    <xf numFmtId="0" fontId="1" fillId="7" borderId="0" xfId="0" applyFont="1" applyFill="1" applyAlignment="1">
      <alignment horizontal="left"/>
    </xf>
    <xf numFmtId="0" fontId="1" fillId="0" borderId="6" xfId="0" applyFont="1" applyBorder="1" applyAlignment="1" applyProtection="1">
      <alignment horizontal="right"/>
    </xf>
    <xf numFmtId="0" fontId="70" fillId="0" borderId="6" xfId="0" applyFont="1" applyBorder="1" applyAlignment="1" applyProtection="1">
      <alignment horizontal="left" wrapText="1"/>
    </xf>
    <xf numFmtId="0" fontId="0" fillId="0" borderId="0" xfId="0" applyAlignment="1" applyProtection="1">
      <alignment shrinkToFit="1"/>
      <protection locked="0"/>
    </xf>
    <xf numFmtId="44" fontId="72" fillId="0" borderId="6" xfId="1" applyFont="1" applyBorder="1" applyAlignment="1" applyProtection="1">
      <alignment horizontal="right"/>
      <protection locked="0"/>
    </xf>
    <xf numFmtId="167" fontId="0" fillId="0" borderId="6" xfId="0" applyNumberFormat="1" applyBorder="1" applyAlignment="1" applyProtection="1">
      <alignment horizontal="center"/>
      <protection locked="0"/>
    </xf>
    <xf numFmtId="0" fontId="50" fillId="0" borderId="0" xfId="0" applyFont="1" applyAlignment="1">
      <alignment horizontal="left" vertical="center"/>
    </xf>
    <xf numFmtId="0" fontId="1" fillId="0" borderId="0" xfId="0" applyFont="1" applyAlignment="1" applyProtection="1">
      <alignment horizontal="right" indent="2"/>
    </xf>
    <xf numFmtId="0" fontId="40" fillId="0" borderId="0" xfId="0" applyFont="1" applyProtection="1"/>
    <xf numFmtId="0" fontId="39" fillId="0" borderId="0" xfId="0" applyNumberFormat="1" applyFont="1" applyFill="1" applyBorder="1" applyAlignment="1" applyProtection="1">
      <alignment vertical="center" wrapText="1"/>
    </xf>
    <xf numFmtId="0" fontId="1" fillId="0" borderId="0" xfId="0" applyFont="1" applyAlignment="1" applyProtection="1">
      <alignment horizontal="right" vertical="center"/>
    </xf>
    <xf numFmtId="0" fontId="13" fillId="0" borderId="0" xfId="0" applyFont="1" applyProtection="1"/>
    <xf numFmtId="0" fontId="15" fillId="0" borderId="0" xfId="0" applyFont="1" applyAlignment="1" applyProtection="1">
      <alignment vertical="center"/>
    </xf>
    <xf numFmtId="0" fontId="1" fillId="0" borderId="0" xfId="0" applyFont="1" applyBorder="1" applyAlignment="1" applyProtection="1">
      <alignment horizontal="right" vertical="center"/>
    </xf>
    <xf numFmtId="0" fontId="10" fillId="0" borderId="0" xfId="0" applyFont="1" applyFill="1" applyAlignment="1" applyProtection="1">
      <alignment horizontal="left" vertical="center"/>
    </xf>
    <xf numFmtId="0" fontId="14" fillId="0" borderId="0" xfId="0" applyFont="1" applyAlignment="1" applyProtection="1">
      <alignment horizontal="left" vertical="center"/>
    </xf>
    <xf numFmtId="44" fontId="16" fillId="0" borderId="0" xfId="0" applyNumberFormat="1" applyFont="1" applyAlignment="1" applyProtection="1">
      <alignment vertical="center"/>
      <protection locked="0"/>
    </xf>
    <xf numFmtId="0" fontId="6" fillId="0" borderId="0" xfId="0" applyNumberFormat="1" applyFont="1" applyFill="1" applyBorder="1" applyAlignment="1" applyProtection="1">
      <alignment horizontal="center" vertical="center" wrapText="1"/>
    </xf>
    <xf numFmtId="0" fontId="0" fillId="0" borderId="0" xfId="0" quotePrefix="1" applyFill="1" applyBorder="1" applyAlignment="1" applyProtection="1"/>
    <xf numFmtId="0" fontId="0" fillId="0" borderId="0" xfId="0" applyNumberFormat="1" applyAlignment="1" applyProtection="1">
      <alignment shrinkToFit="1"/>
      <protection locked="0"/>
    </xf>
    <xf numFmtId="8" fontId="0" fillId="0" borderId="0" xfId="0" applyNumberFormat="1" applyAlignment="1" applyProtection="1">
      <alignment shrinkToFit="1"/>
      <protection locked="0"/>
    </xf>
    <xf numFmtId="49" fontId="44" fillId="0" borderId="0" xfId="0" applyNumberFormat="1" applyFont="1" applyBorder="1" applyAlignment="1" applyProtection="1">
      <alignment horizontal="center" shrinkToFit="1"/>
      <protection locked="0"/>
    </xf>
    <xf numFmtId="49" fontId="45" fillId="0" borderId="0" xfId="0" applyNumberFormat="1" applyFont="1" applyAlignment="1" applyProtection="1">
      <alignment shrinkToFit="1"/>
      <protection locked="0"/>
    </xf>
    <xf numFmtId="0" fontId="77" fillId="9" borderId="0" xfId="0" applyFont="1" applyFill="1" applyAlignment="1" applyProtection="1">
      <alignment shrinkToFit="1"/>
      <protection locked="0"/>
    </xf>
    <xf numFmtId="164" fontId="16" fillId="0" borderId="0" xfId="0" applyNumberFormat="1" applyFont="1" applyFill="1" applyBorder="1" applyAlignment="1" applyProtection="1">
      <alignment horizontal="left"/>
    </xf>
    <xf numFmtId="0" fontId="1" fillId="0" borderId="0" xfId="0" applyFont="1" applyFill="1" applyBorder="1" applyAlignment="1" applyProtection="1">
      <alignment horizontal="left"/>
    </xf>
    <xf numFmtId="14" fontId="64" fillId="0" borderId="9" xfId="0" applyNumberFormat="1" applyFont="1" applyBorder="1" applyAlignment="1" applyProtection="1">
      <alignment horizontal="center"/>
      <protection locked="0"/>
    </xf>
    <xf numFmtId="0" fontId="71" fillId="0" borderId="0" xfId="0" applyNumberFormat="1" applyFont="1" applyAlignment="1" applyProtection="1">
      <alignment horizontal="left" shrinkToFit="1"/>
    </xf>
    <xf numFmtId="8" fontId="46" fillId="0" borderId="0" xfId="0" applyNumberFormat="1" applyFont="1" applyAlignment="1" applyProtection="1">
      <alignment horizontal="left" shrinkToFit="1"/>
    </xf>
    <xf numFmtId="0" fontId="1" fillId="0" borderId="0" xfId="0" applyNumberFormat="1" applyFont="1" applyAlignment="1" applyProtection="1">
      <alignment shrinkToFit="1"/>
    </xf>
    <xf numFmtId="0" fontId="1" fillId="0" borderId="0" xfId="0" applyFont="1" applyAlignment="1" applyProtection="1">
      <alignment shrinkToFit="1"/>
    </xf>
    <xf numFmtId="0" fontId="75" fillId="9" borderId="0" xfId="0" applyFont="1" applyFill="1" applyAlignment="1" applyProtection="1">
      <alignment shrinkToFit="1"/>
    </xf>
    <xf numFmtId="0" fontId="1" fillId="0" borderId="0" xfId="0" applyNumberFormat="1" applyFont="1" applyAlignment="1" applyProtection="1">
      <alignment horizontal="right" shrinkToFit="1"/>
    </xf>
    <xf numFmtId="0" fontId="1" fillId="0" borderId="0" xfId="0" applyNumberFormat="1" applyFont="1" applyAlignment="1" applyProtection="1">
      <alignment horizontal="left" shrinkToFit="1"/>
    </xf>
    <xf numFmtId="8" fontId="1" fillId="0" borderId="0" xfId="0" applyNumberFormat="1" applyFont="1" applyAlignment="1" applyProtection="1">
      <alignment horizontal="left" shrinkToFit="1"/>
    </xf>
    <xf numFmtId="49" fontId="69" fillId="0" borderId="16" xfId="0" applyNumberFormat="1" applyFont="1" applyBorder="1" applyAlignment="1" applyProtection="1">
      <alignment horizontal="center" shrinkToFit="1"/>
    </xf>
    <xf numFmtId="49" fontId="69" fillId="0" borderId="0" xfId="0" applyNumberFormat="1" applyFont="1" applyBorder="1" applyAlignment="1" applyProtection="1">
      <alignment horizontal="center" shrinkToFit="1"/>
    </xf>
    <xf numFmtId="0" fontId="16" fillId="0" borderId="0" xfId="0" applyFont="1" applyAlignment="1" applyProtection="1">
      <alignment shrinkToFit="1"/>
    </xf>
    <xf numFmtId="0" fontId="76" fillId="9" borderId="0" xfId="0" applyFont="1" applyFill="1" applyAlignment="1" applyProtection="1">
      <alignment shrinkToFit="1"/>
    </xf>
    <xf numFmtId="0" fontId="16" fillId="0" borderId="0" xfId="0" applyFont="1" applyAlignment="1" applyProtection="1"/>
    <xf numFmtId="0" fontId="0" fillId="0" borderId="0" xfId="0" applyFill="1" applyAlignment="1" applyProtection="1">
      <alignment shrinkToFit="1"/>
      <protection locked="0"/>
    </xf>
    <xf numFmtId="0" fontId="0" fillId="0" borderId="0" xfId="0" applyNumberFormat="1" applyFill="1" applyAlignment="1" applyProtection="1">
      <alignment shrinkToFit="1"/>
      <protection locked="0"/>
    </xf>
    <xf numFmtId="8" fontId="0" fillId="0" borderId="0" xfId="0" applyNumberFormat="1" applyFill="1" applyAlignment="1" applyProtection="1">
      <alignment shrinkToFit="1"/>
      <protection locked="0"/>
    </xf>
    <xf numFmtId="49" fontId="44" fillId="0" borderId="0" xfId="0" applyNumberFormat="1" applyFont="1" applyFill="1" applyBorder="1" applyAlignment="1" applyProtection="1">
      <alignment horizontal="center" shrinkToFit="1"/>
      <protection locked="0"/>
    </xf>
    <xf numFmtId="0" fontId="77" fillId="0" borderId="0" xfId="0" applyFont="1" applyFill="1" applyAlignment="1" applyProtection="1">
      <alignment shrinkToFit="1"/>
      <protection locked="0"/>
    </xf>
    <xf numFmtId="44" fontId="16" fillId="0" borderId="0" xfId="0" applyNumberFormat="1" applyFont="1" applyAlignment="1" applyProtection="1">
      <alignment vertical="center"/>
    </xf>
    <xf numFmtId="44" fontId="16" fillId="0" borderId="9" xfId="0" applyNumberFormat="1" applyFont="1" applyBorder="1" applyAlignment="1" applyProtection="1">
      <alignment vertical="center"/>
      <protection locked="0"/>
    </xf>
    <xf numFmtId="44" fontId="16" fillId="0" borderId="2" xfId="0" applyNumberFormat="1" applyFont="1" applyFill="1" applyBorder="1" applyProtection="1"/>
    <xf numFmtId="0" fontId="61" fillId="0" borderId="0" xfId="0" applyFont="1" applyAlignment="1" applyProtection="1">
      <alignment horizontal="left" vertical="top"/>
    </xf>
    <xf numFmtId="0" fontId="1" fillId="0" borderId="0" xfId="0" applyFont="1" applyAlignment="1" applyProtection="1">
      <alignment horizontal="right" indent="2"/>
    </xf>
    <xf numFmtId="0" fontId="24" fillId="0" borderId="0" xfId="0" applyFont="1" applyFill="1" applyBorder="1" applyAlignment="1" applyProtection="1">
      <alignment horizontal="left" vertical="top" wrapText="1"/>
    </xf>
    <xf numFmtId="0" fontId="24" fillId="0" borderId="35" xfId="0" applyFont="1" applyFill="1" applyBorder="1" applyAlignment="1" applyProtection="1">
      <alignment horizontal="left" vertical="top" wrapText="1"/>
    </xf>
    <xf numFmtId="0" fontId="28" fillId="2" borderId="13" xfId="0" applyFont="1" applyFill="1" applyBorder="1" applyAlignment="1" applyProtection="1">
      <alignment vertical="center"/>
    </xf>
    <xf numFmtId="0" fontId="28" fillId="2" borderId="14" xfId="0" applyFont="1" applyFill="1" applyBorder="1" applyAlignment="1" applyProtection="1">
      <alignment vertical="center"/>
    </xf>
    <xf numFmtId="0" fontId="28" fillId="2" borderId="15" xfId="0" applyFont="1" applyFill="1" applyBorder="1" applyAlignment="1" applyProtection="1">
      <alignment vertical="center"/>
    </xf>
    <xf numFmtId="0" fontId="0" fillId="2" borderId="1" xfId="0" applyFill="1" applyBorder="1" applyProtection="1"/>
    <xf numFmtId="0" fontId="0" fillId="2" borderId="0" xfId="0" applyFill="1" applyBorder="1" applyProtection="1"/>
    <xf numFmtId="0" fontId="0" fillId="2" borderId="5" xfId="0" applyFill="1" applyBorder="1" applyProtection="1"/>
    <xf numFmtId="0" fontId="27" fillId="2" borderId="1" xfId="0" applyFont="1" applyFill="1" applyBorder="1" applyAlignment="1" applyProtection="1">
      <alignment vertical="center"/>
    </xf>
    <xf numFmtId="0" fontId="27" fillId="2" borderId="0" xfId="0" applyFont="1" applyFill="1" applyBorder="1" applyAlignment="1" applyProtection="1">
      <alignment vertical="center"/>
    </xf>
    <xf numFmtId="0" fontId="27" fillId="2" borderId="5" xfId="0" applyFont="1" applyFill="1" applyBorder="1" applyAlignment="1" applyProtection="1">
      <alignment vertical="center"/>
    </xf>
    <xf numFmtId="0" fontId="1" fillId="0" borderId="0" xfId="0" applyFont="1" applyAlignment="1" applyProtection="1">
      <alignment horizontal="right" vertical="center"/>
    </xf>
    <xf numFmtId="44" fontId="16" fillId="0" borderId="0" xfId="0" applyNumberFormat="1" applyFont="1" applyAlignment="1" applyProtection="1">
      <alignment vertical="center"/>
      <protection locked="0"/>
    </xf>
    <xf numFmtId="44" fontId="16" fillId="0" borderId="14" xfId="0" applyNumberFormat="1" applyFont="1" applyFill="1" applyBorder="1" applyProtection="1"/>
    <xf numFmtId="0" fontId="40" fillId="0" borderId="0" xfId="0" applyFont="1" applyProtection="1"/>
    <xf numFmtId="0" fontId="39" fillId="0" borderId="0" xfId="0" applyNumberFormat="1" applyFont="1" applyFill="1" applyBorder="1" applyAlignment="1" applyProtection="1">
      <alignment vertical="center" wrapText="1"/>
    </xf>
    <xf numFmtId="14" fontId="24" fillId="0" borderId="35" xfId="0" applyNumberFormat="1" applyFont="1" applyFill="1" applyBorder="1" applyAlignment="1" applyProtection="1">
      <alignment horizontal="center" vertical="center" wrapText="1"/>
      <protection locked="0"/>
    </xf>
    <xf numFmtId="0" fontId="24" fillId="0" borderId="10" xfId="0" applyFont="1" applyBorder="1" applyAlignment="1" applyProtection="1">
      <alignment horizontal="center"/>
      <protection locked="0"/>
    </xf>
    <xf numFmtId="0" fontId="1" fillId="0" borderId="0" xfId="0" applyNumberFormat="1" applyFont="1" applyFill="1" applyBorder="1" applyAlignment="1" applyProtection="1">
      <alignment horizontal="right" vertical="center"/>
    </xf>
    <xf numFmtId="44" fontId="0" fillId="0" borderId="10" xfId="0" applyNumberFormat="1" applyFill="1" applyBorder="1" applyAlignment="1" applyProtection="1">
      <alignment horizontal="center" vertical="center"/>
    </xf>
    <xf numFmtId="44" fontId="16" fillId="0" borderId="0" xfId="0" applyNumberFormat="1" applyFont="1" applyBorder="1" applyAlignment="1" applyProtection="1">
      <alignment vertical="center"/>
      <protection locked="0"/>
    </xf>
    <xf numFmtId="44" fontId="16" fillId="0" borderId="2" xfId="0" applyNumberFormat="1" applyFont="1" applyBorder="1" applyProtection="1"/>
    <xf numFmtId="44" fontId="0" fillId="0" borderId="14" xfId="0" applyNumberFormat="1" applyBorder="1" applyAlignment="1" applyProtection="1">
      <alignment horizontal="center" vertical="center"/>
    </xf>
    <xf numFmtId="44" fontId="0" fillId="0" borderId="0" xfId="0" applyNumberFormat="1" applyBorder="1" applyAlignment="1" applyProtection="1">
      <alignment horizontal="center" vertical="center"/>
    </xf>
    <xf numFmtId="0" fontId="13" fillId="0" borderId="0" xfId="0" applyFont="1" applyProtection="1"/>
    <xf numFmtId="0" fontId="14" fillId="0" borderId="0" xfId="0" applyFont="1" applyAlignment="1" applyProtection="1">
      <alignment horizontal="left" vertical="center"/>
    </xf>
    <xf numFmtId="0" fontId="15" fillId="0" borderId="0" xfId="0" applyFont="1" applyAlignment="1" applyProtection="1">
      <alignment vertical="center"/>
    </xf>
    <xf numFmtId="44" fontId="16" fillId="0" borderId="0" xfId="1" applyFont="1" applyAlignment="1" applyProtection="1">
      <alignment vertical="center"/>
      <protection locked="0"/>
    </xf>
    <xf numFmtId="0" fontId="62" fillId="0" borderId="0" xfId="0" applyFont="1" applyAlignment="1" applyProtection="1">
      <alignment vertical="center"/>
    </xf>
    <xf numFmtId="0" fontId="1" fillId="0" borderId="0" xfId="0" applyFont="1" applyBorder="1" applyAlignment="1" applyProtection="1">
      <alignment horizontal="right" vertical="center"/>
    </xf>
    <xf numFmtId="44" fontId="16" fillId="0" borderId="2" xfId="0" applyNumberFormat="1" applyFont="1" applyBorder="1" applyAlignment="1" applyProtection="1">
      <alignment vertical="center"/>
    </xf>
    <xf numFmtId="0" fontId="19" fillId="0" borderId="0" xfId="0" applyFont="1" applyFill="1" applyAlignment="1" applyProtection="1">
      <alignment horizontal="left"/>
    </xf>
    <xf numFmtId="0" fontId="18" fillId="0" borderId="0" xfId="0" applyFont="1" applyFill="1" applyAlignment="1" applyProtection="1">
      <alignment horizontal="left"/>
    </xf>
    <xf numFmtId="0" fontId="65" fillId="0" borderId="3" xfId="0" applyFont="1" applyFill="1" applyBorder="1" applyAlignment="1" applyProtection="1">
      <alignment horizontal="center" vertical="center"/>
    </xf>
    <xf numFmtId="0" fontId="65" fillId="0" borderId="23" xfId="0" applyFont="1" applyFill="1" applyBorder="1" applyAlignment="1" applyProtection="1">
      <alignment horizontal="center" vertical="center"/>
    </xf>
    <xf numFmtId="0" fontId="65" fillId="0" borderId="7" xfId="0" applyFont="1" applyFill="1" applyBorder="1" applyAlignment="1" applyProtection="1">
      <alignment horizontal="center" vertical="center"/>
    </xf>
    <xf numFmtId="0" fontId="65" fillId="0" borderId="4" xfId="0" applyFont="1" applyFill="1" applyBorder="1" applyAlignment="1" applyProtection="1">
      <alignment horizontal="center" vertical="center"/>
    </xf>
    <xf numFmtId="0" fontId="65" fillId="0" borderId="0" xfId="0" applyFont="1" applyFill="1" applyBorder="1" applyAlignment="1" applyProtection="1">
      <alignment horizontal="center" vertical="center"/>
    </xf>
    <xf numFmtId="0" fontId="65" fillId="0" borderId="8" xfId="0" applyFont="1" applyFill="1" applyBorder="1" applyAlignment="1" applyProtection="1">
      <alignment horizontal="center" vertical="center"/>
    </xf>
    <xf numFmtId="0" fontId="74" fillId="0" borderId="4" xfId="0" applyFont="1" applyFill="1" applyBorder="1" applyAlignment="1" applyProtection="1">
      <alignment horizontal="center" vertical="top"/>
    </xf>
    <xf numFmtId="0" fontId="73" fillId="0" borderId="0" xfId="0" applyFont="1" applyFill="1" applyBorder="1" applyAlignment="1" applyProtection="1">
      <alignment horizontal="center" vertical="top"/>
    </xf>
    <xf numFmtId="0" fontId="73" fillId="0" borderId="8" xfId="0" applyFont="1" applyFill="1" applyBorder="1" applyAlignment="1" applyProtection="1">
      <alignment horizontal="center" vertical="top"/>
    </xf>
    <xf numFmtId="0" fontId="73" fillId="0" borderId="17" xfId="0" applyFont="1" applyFill="1" applyBorder="1" applyAlignment="1" applyProtection="1">
      <alignment horizontal="center" vertical="top"/>
    </xf>
    <xf numFmtId="0" fontId="73" fillId="0" borderId="18" xfId="0" applyFont="1" applyFill="1" applyBorder="1" applyAlignment="1" applyProtection="1">
      <alignment horizontal="center" vertical="top"/>
    </xf>
    <xf numFmtId="0" fontId="73" fillId="0" borderId="19" xfId="0" applyFont="1" applyFill="1" applyBorder="1" applyAlignment="1" applyProtection="1">
      <alignment horizontal="center" vertical="top"/>
    </xf>
    <xf numFmtId="0" fontId="0" fillId="0" borderId="34" xfId="0" applyBorder="1" applyProtection="1"/>
    <xf numFmtId="0" fontId="29" fillId="2" borderId="1" xfId="0" applyFont="1" applyFill="1" applyBorder="1" applyAlignment="1" applyProtection="1">
      <alignment vertical="center" wrapText="1"/>
    </xf>
    <xf numFmtId="0" fontId="29" fillId="2" borderId="0" xfId="0" applyFont="1" applyFill="1" applyBorder="1" applyAlignment="1" applyProtection="1">
      <alignment vertical="center" wrapText="1"/>
    </xf>
    <xf numFmtId="0" fontId="29" fillId="2" borderId="5" xfId="0" applyFont="1" applyFill="1" applyBorder="1" applyAlignment="1" applyProtection="1">
      <alignment vertical="center" wrapText="1"/>
    </xf>
    <xf numFmtId="0" fontId="29" fillId="2" borderId="22" xfId="0" applyFont="1" applyFill="1" applyBorder="1" applyAlignment="1" applyProtection="1">
      <alignment vertical="center" wrapText="1"/>
    </xf>
    <xf numFmtId="0" fontId="29" fillId="2" borderId="35" xfId="0" applyFont="1" applyFill="1" applyBorder="1" applyAlignment="1" applyProtection="1">
      <alignment vertical="center" wrapText="1"/>
    </xf>
    <xf numFmtId="0" fontId="29" fillId="2" borderId="21" xfId="0" applyFont="1" applyFill="1" applyBorder="1" applyAlignment="1" applyProtection="1">
      <alignment vertical="center" wrapText="1"/>
    </xf>
    <xf numFmtId="44" fontId="0" fillId="0" borderId="9" xfId="0" applyNumberForma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10" fillId="0" borderId="0" xfId="0" applyFont="1" applyFill="1" applyAlignment="1" applyProtection="1">
      <alignment horizontal="left" vertical="center"/>
    </xf>
    <xf numFmtId="44" fontId="0" fillId="0" borderId="18" xfId="0" applyNumberFormat="1" applyBorder="1" applyAlignment="1" applyProtection="1">
      <alignment horizontal="center" vertical="center"/>
    </xf>
    <xf numFmtId="44" fontId="0" fillId="0" borderId="0" xfId="0" applyNumberFormat="1" applyBorder="1" applyAlignment="1" applyProtection="1">
      <alignment horizontal="center" vertical="center"/>
      <protection locked="0"/>
    </xf>
    <xf numFmtId="44" fontId="0" fillId="0" borderId="35" xfId="0" applyNumberFormat="1" applyFill="1" applyBorder="1" applyAlignment="1" applyProtection="1">
      <alignment horizontal="center" vertical="center"/>
      <protection locked="0"/>
    </xf>
    <xf numFmtId="44" fontId="63" fillId="0" borderId="0" xfId="1" applyFont="1" applyProtection="1"/>
    <xf numFmtId="0" fontId="51" fillId="0" borderId="9" xfId="0" applyFont="1" applyBorder="1" applyAlignment="1">
      <alignment horizontal="right"/>
    </xf>
    <xf numFmtId="0" fontId="59" fillId="6" borderId="32" xfId="0" applyFont="1" applyFill="1" applyBorder="1" applyAlignment="1" applyProtection="1">
      <alignment horizontal="center"/>
    </xf>
    <xf numFmtId="0" fontId="59" fillId="6" borderId="33" xfId="0" applyFont="1" applyFill="1" applyBorder="1" applyAlignment="1" applyProtection="1">
      <alignment horizontal="center"/>
    </xf>
    <xf numFmtId="0" fontId="59" fillId="6" borderId="27" xfId="0" applyFont="1" applyFill="1" applyBorder="1" applyAlignment="1" applyProtection="1">
      <alignment horizontal="center"/>
    </xf>
    <xf numFmtId="0" fontId="32" fillId="4" borderId="6" xfId="2" applyFont="1" applyFill="1" applyBorder="1" applyAlignment="1" applyProtection="1">
      <alignment horizontal="center"/>
    </xf>
    <xf numFmtId="0" fontId="32" fillId="4" borderId="24" xfId="2" applyFont="1" applyFill="1" applyBorder="1" applyAlignment="1" applyProtection="1">
      <alignment horizontal="center"/>
    </xf>
    <xf numFmtId="14" fontId="32" fillId="4" borderId="24" xfId="2" applyNumberFormat="1" applyFont="1" applyFill="1" applyBorder="1" applyAlignment="1" applyProtection="1">
      <alignment horizontal="center" textRotation="90"/>
    </xf>
    <xf numFmtId="14" fontId="32" fillId="4" borderId="25" xfId="2" applyNumberFormat="1" applyFont="1" applyFill="1" applyBorder="1" applyAlignment="1" applyProtection="1">
      <alignment horizontal="center" textRotation="90"/>
    </xf>
    <xf numFmtId="14" fontId="32" fillId="4" borderId="6" xfId="2" applyNumberFormat="1" applyFont="1" applyFill="1" applyBorder="1" applyAlignment="1" applyProtection="1">
      <alignment horizontal="center"/>
    </xf>
    <xf numFmtId="14" fontId="32" fillId="4" borderId="24" xfId="2" applyNumberFormat="1" applyFont="1" applyFill="1" applyBorder="1" applyAlignment="1" applyProtection="1">
      <alignment horizontal="center"/>
    </xf>
    <xf numFmtId="0" fontId="32" fillId="4" borderId="6" xfId="2" applyFont="1" applyFill="1" applyBorder="1" applyAlignment="1" applyProtection="1">
      <alignment horizontal="center" wrapText="1"/>
    </xf>
    <xf numFmtId="0" fontId="32" fillId="4" borderId="24" xfId="2" applyFont="1" applyFill="1" applyBorder="1" applyAlignment="1" applyProtection="1">
      <alignment horizontal="center" wrapText="1"/>
    </xf>
    <xf numFmtId="165" fontId="32" fillId="4" borderId="6" xfId="1" applyNumberFormat="1" applyFont="1" applyFill="1" applyBorder="1" applyAlignment="1" applyProtection="1">
      <alignment horizontal="center" wrapText="1"/>
    </xf>
    <xf numFmtId="165" fontId="32" fillId="4" borderId="24" xfId="1" applyNumberFormat="1" applyFont="1" applyFill="1" applyBorder="1" applyAlignment="1" applyProtection="1">
      <alignment horizontal="center" wrapText="1"/>
    </xf>
    <xf numFmtId="0" fontId="51" fillId="0" borderId="0" xfId="0" applyFont="1" applyAlignment="1">
      <alignment horizontal="right"/>
    </xf>
    <xf numFmtId="0" fontId="54" fillId="8" borderId="0" xfId="0" applyFont="1" applyFill="1" applyAlignment="1">
      <alignment horizontal="center" vertical="center"/>
    </xf>
    <xf numFmtId="0" fontId="55" fillId="0" borderId="6" xfId="0" applyFont="1" applyBorder="1" applyAlignment="1">
      <alignment horizontal="center" vertical="center"/>
    </xf>
    <xf numFmtId="0" fontId="0" fillId="0" borderId="37" xfId="0" applyBorder="1" applyAlignment="1" applyProtection="1">
      <alignment horizontal="right"/>
      <protection locked="0"/>
    </xf>
    <xf numFmtId="0" fontId="0" fillId="0" borderId="10" xfId="0" applyBorder="1" applyAlignment="1" applyProtection="1">
      <alignment horizontal="right"/>
      <protection locked="0"/>
    </xf>
    <xf numFmtId="0" fontId="0" fillId="0" borderId="12" xfId="0" applyBorder="1" applyAlignment="1" applyProtection="1">
      <alignment horizontal="right"/>
      <protection locked="0"/>
    </xf>
    <xf numFmtId="166" fontId="72" fillId="0" borderId="6" xfId="0" applyNumberFormat="1" applyFont="1" applyBorder="1" applyAlignment="1" applyProtection="1">
      <alignment horizontal="left"/>
      <protection locked="0"/>
    </xf>
    <xf numFmtId="0" fontId="1" fillId="0" borderId="36" xfId="0" applyFont="1" applyBorder="1" applyAlignment="1" applyProtection="1">
      <alignment horizontal="right"/>
    </xf>
    <xf numFmtId="0" fontId="0" fillId="5" borderId="1" xfId="0" applyFill="1" applyBorder="1" applyAlignment="1">
      <alignment horizontal="left"/>
    </xf>
    <xf numFmtId="0" fontId="0" fillId="5" borderId="0" xfId="0" applyFill="1" applyBorder="1" applyAlignment="1">
      <alignment horizontal="left"/>
    </xf>
    <xf numFmtId="0" fontId="0" fillId="5" borderId="5" xfId="0" applyFill="1" applyBorder="1" applyAlignment="1">
      <alignment horizontal="left"/>
    </xf>
    <xf numFmtId="0" fontId="42" fillId="5" borderId="36" xfId="0" applyFont="1" applyFill="1" applyBorder="1" applyAlignment="1" applyProtection="1">
      <alignment horizontal="left"/>
    </xf>
    <xf numFmtId="0" fontId="42" fillId="5" borderId="1" xfId="0" applyFont="1" applyFill="1" applyBorder="1" applyAlignment="1" applyProtection="1">
      <alignment horizontal="left"/>
    </xf>
    <xf numFmtId="0" fontId="42" fillId="5" borderId="0" xfId="0" applyFont="1" applyFill="1" applyBorder="1" applyAlignment="1" applyProtection="1">
      <alignment horizontal="left"/>
    </xf>
    <xf numFmtId="0" fontId="42" fillId="5" borderId="5" xfId="0" applyFont="1" applyFill="1" applyBorder="1" applyAlignment="1" applyProtection="1">
      <alignment horizontal="left"/>
    </xf>
    <xf numFmtId="0" fontId="0" fillId="0" borderId="36" xfId="0" applyBorder="1" applyAlignment="1">
      <alignment horizontal="left"/>
    </xf>
    <xf numFmtId="0" fontId="72" fillId="0" borderId="6" xfId="0" applyFont="1" applyBorder="1" applyAlignment="1" applyProtection="1">
      <alignment horizontal="left"/>
      <protection locked="0"/>
    </xf>
    <xf numFmtId="0" fontId="6" fillId="0" borderId="1" xfId="0" applyFont="1" applyBorder="1" applyAlignment="1" applyProtection="1">
      <alignment horizontal="left" wrapText="1"/>
    </xf>
    <xf numFmtId="0" fontId="6" fillId="0" borderId="0" xfId="0" applyFont="1" applyBorder="1" applyAlignment="1" applyProtection="1">
      <alignment horizontal="left" wrapText="1"/>
    </xf>
    <xf numFmtId="0" fontId="6" fillId="0" borderId="5" xfId="0" applyFont="1" applyBorder="1" applyAlignment="1" applyProtection="1">
      <alignment horizontal="left" wrapText="1"/>
    </xf>
    <xf numFmtId="0" fontId="47" fillId="3" borderId="1" xfId="0" applyFont="1" applyFill="1" applyBorder="1" applyAlignment="1" applyProtection="1">
      <alignment horizontal="left" wrapText="1"/>
    </xf>
    <xf numFmtId="0" fontId="47" fillId="3" borderId="0" xfId="0" applyFont="1" applyFill="1" applyBorder="1" applyAlignment="1" applyProtection="1">
      <alignment horizontal="left" wrapText="1"/>
    </xf>
    <xf numFmtId="0" fontId="47" fillId="3" borderId="5" xfId="0" applyFont="1" applyFill="1" applyBorder="1" applyAlignment="1" applyProtection="1">
      <alignment horizontal="left" wrapText="1"/>
    </xf>
    <xf numFmtId="0" fontId="48" fillId="3" borderId="1" xfId="0" applyFont="1" applyFill="1" applyBorder="1" applyAlignment="1" applyProtection="1">
      <alignment horizontal="left" wrapText="1"/>
    </xf>
    <xf numFmtId="0" fontId="48" fillId="3" borderId="0" xfId="0" applyFont="1" applyFill="1" applyBorder="1" applyAlignment="1" applyProtection="1">
      <alignment horizontal="left" wrapText="1"/>
    </xf>
    <xf numFmtId="0" fontId="48" fillId="3" borderId="5" xfId="0" applyFont="1" applyFill="1" applyBorder="1" applyAlignment="1" applyProtection="1">
      <alignment horizontal="left" wrapText="1"/>
    </xf>
    <xf numFmtId="0" fontId="48" fillId="3" borderId="1" xfId="0" applyFont="1" applyFill="1" applyBorder="1" applyAlignment="1" applyProtection="1">
      <alignment horizontal="left"/>
    </xf>
    <xf numFmtId="0" fontId="48" fillId="3" borderId="0" xfId="0" applyFont="1" applyFill="1" applyBorder="1" applyAlignment="1" applyProtection="1">
      <alignment horizontal="left"/>
    </xf>
    <xf numFmtId="0" fontId="70" fillId="0" borderId="6" xfId="0" applyFont="1" applyBorder="1" applyAlignment="1" applyProtection="1">
      <alignment horizontal="left" wrapText="1"/>
    </xf>
    <xf numFmtId="0" fontId="16" fillId="0" borderId="0" xfId="0" applyFont="1" applyBorder="1" applyAlignment="1" applyProtection="1">
      <alignment horizontal="center"/>
    </xf>
    <xf numFmtId="0" fontId="16" fillId="0" borderId="5" xfId="0" applyFont="1" applyBorder="1" applyAlignment="1" applyProtection="1">
      <alignment horizontal="center"/>
    </xf>
    <xf numFmtId="0" fontId="16" fillId="0" borderId="9" xfId="0" applyFont="1" applyBorder="1" applyAlignment="1" applyProtection="1">
      <alignment horizontal="center"/>
    </xf>
    <xf numFmtId="0" fontId="16" fillId="0" borderId="21" xfId="0" applyFont="1" applyBorder="1" applyAlignment="1" applyProtection="1">
      <alignment horizontal="center"/>
    </xf>
    <xf numFmtId="0" fontId="6" fillId="0" borderId="9" xfId="0" applyFont="1" applyBorder="1" applyAlignment="1" applyProtection="1">
      <alignment horizontal="left"/>
      <protection locked="0"/>
    </xf>
    <xf numFmtId="14" fontId="6" fillId="0" borderId="9" xfId="0" applyNumberFormat="1" applyFont="1" applyBorder="1" applyAlignment="1" applyProtection="1">
      <alignment horizontal="left"/>
      <protection locked="0"/>
    </xf>
    <xf numFmtId="0" fontId="72" fillId="0" borderId="26" xfId="0" applyFont="1" applyBorder="1" applyAlignment="1" applyProtection="1">
      <alignment horizontal="left"/>
      <protection locked="0"/>
    </xf>
    <xf numFmtId="0" fontId="72" fillId="0" borderId="10" xfId="0" applyFont="1" applyBorder="1" applyAlignment="1" applyProtection="1">
      <alignment horizontal="left"/>
      <protection locked="0"/>
    </xf>
    <xf numFmtId="0" fontId="72" fillId="0" borderId="12" xfId="0" applyFont="1" applyBorder="1" applyAlignment="1" applyProtection="1">
      <alignment horizontal="left"/>
      <protection locked="0"/>
    </xf>
    <xf numFmtId="0" fontId="70" fillId="0" borderId="26" xfId="0" applyFont="1" applyBorder="1" applyAlignment="1" applyProtection="1">
      <alignment horizontal="left" wrapText="1"/>
    </xf>
    <xf numFmtId="0" fontId="70" fillId="0" borderId="10" xfId="0" applyFont="1" applyBorder="1" applyAlignment="1" applyProtection="1">
      <alignment horizontal="left" wrapText="1"/>
    </xf>
    <xf numFmtId="0" fontId="70" fillId="0" borderId="12" xfId="0" applyFont="1" applyBorder="1" applyAlignment="1" applyProtection="1">
      <alignment horizontal="left" wrapText="1"/>
    </xf>
    <xf numFmtId="0" fontId="1" fillId="0" borderId="6" xfId="0" applyFont="1" applyBorder="1" applyAlignment="1" applyProtection="1">
      <alignment horizontal="left"/>
    </xf>
    <xf numFmtId="0" fontId="1" fillId="0" borderId="6" xfId="0" applyNumberFormat="1" applyFont="1" applyBorder="1" applyAlignment="1" applyProtection="1">
      <alignment horizontal="left"/>
      <protection locked="0"/>
    </xf>
    <xf numFmtId="0" fontId="1" fillId="0" borderId="6" xfId="0" applyFont="1" applyBorder="1" applyAlignment="1" applyProtection="1">
      <alignment horizontal="left"/>
      <protection locked="0"/>
    </xf>
    <xf numFmtId="0" fontId="71" fillId="0" borderId="0" xfId="0" applyNumberFormat="1" applyFont="1" applyAlignment="1" applyProtection="1">
      <alignment horizontal="right" shrinkToFit="1"/>
    </xf>
    <xf numFmtId="0" fontId="59" fillId="10" borderId="3" xfId="0" applyFont="1" applyFill="1" applyBorder="1" applyProtection="1"/>
    <xf numFmtId="0" fontId="59" fillId="10" borderId="23" xfId="0" applyNumberFormat="1" applyFont="1" applyFill="1" applyBorder="1" applyAlignment="1" applyProtection="1"/>
    <xf numFmtId="0" fontId="56" fillId="10" borderId="7" xfId="0" applyFont="1" applyFill="1" applyBorder="1" applyProtection="1"/>
    <xf numFmtId="0" fontId="59" fillId="10" borderId="4" xfId="0" applyFont="1" applyFill="1" applyBorder="1" applyProtection="1"/>
    <xf numFmtId="0" fontId="59" fillId="10" borderId="35" xfId="0" applyNumberFormat="1" applyFont="1" applyFill="1" applyBorder="1" applyAlignment="1" applyProtection="1">
      <alignment horizontal="left"/>
      <protection locked="0"/>
    </xf>
    <xf numFmtId="0" fontId="78" fillId="10" borderId="8" xfId="0" applyFont="1" applyFill="1" applyBorder="1" applyAlignment="1" applyProtection="1">
      <alignment horizontal="center"/>
    </xf>
    <xf numFmtId="0" fontId="58" fillId="10" borderId="0" xfId="0" applyFont="1" applyFill="1" applyBorder="1" applyAlignment="1" applyProtection="1">
      <alignment vertical="top"/>
    </xf>
    <xf numFmtId="0" fontId="79" fillId="10" borderId="0" xfId="0" applyFont="1" applyFill="1" applyBorder="1" applyAlignment="1" applyProtection="1">
      <alignment vertical="top"/>
    </xf>
    <xf numFmtId="0" fontId="56" fillId="10" borderId="8" xfId="0" applyFont="1" applyFill="1" applyBorder="1" applyProtection="1"/>
    <xf numFmtId="0" fontId="58" fillId="10" borderId="35" xfId="0" applyFont="1" applyFill="1" applyBorder="1" applyAlignment="1" applyProtection="1">
      <alignment horizontal="left" vertical="center"/>
      <protection locked="0"/>
    </xf>
    <xf numFmtId="0" fontId="58" fillId="10" borderId="8" xfId="0" applyFont="1" applyFill="1" applyBorder="1" applyAlignment="1" applyProtection="1">
      <alignment vertical="center"/>
    </xf>
    <xf numFmtId="0" fontId="58" fillId="10" borderId="0" xfId="0" applyFont="1" applyFill="1" applyBorder="1" applyAlignment="1" applyProtection="1">
      <alignment vertical="center"/>
    </xf>
    <xf numFmtId="0" fontId="79" fillId="10" borderId="8" xfId="0" applyFont="1" applyFill="1" applyBorder="1" applyAlignment="1" applyProtection="1">
      <alignment vertical="top"/>
    </xf>
    <xf numFmtId="0" fontId="59" fillId="10" borderId="17" xfId="0" applyFont="1" applyFill="1" applyBorder="1" applyProtection="1"/>
    <xf numFmtId="0" fontId="59" fillId="10" borderId="18" xfId="0" applyFont="1" applyFill="1" applyBorder="1" applyProtection="1"/>
    <xf numFmtId="0" fontId="59" fillId="10" borderId="19" xfId="0" applyFont="1" applyFill="1" applyBorder="1" applyProtection="1"/>
    <xf numFmtId="0" fontId="6" fillId="10" borderId="3" xfId="0" applyNumberFormat="1" applyFont="1" applyFill="1" applyBorder="1" applyAlignment="1" applyProtection="1">
      <alignment horizontal="center" vertical="center" wrapText="1"/>
    </xf>
    <xf numFmtId="0" fontId="6" fillId="10" borderId="23" xfId="0" applyNumberFormat="1" applyFont="1" applyFill="1" applyBorder="1" applyAlignment="1" applyProtection="1">
      <alignment horizontal="center" vertical="center" wrapText="1"/>
    </xf>
    <xf numFmtId="0" fontId="6" fillId="10" borderId="7" xfId="0" applyNumberFormat="1" applyFont="1" applyFill="1" applyBorder="1" applyAlignment="1" applyProtection="1">
      <alignment horizontal="center" vertical="center" wrapText="1"/>
    </xf>
    <xf numFmtId="0" fontId="6" fillId="10" borderId="4" xfId="0" applyNumberFormat="1" applyFont="1" applyFill="1" applyBorder="1" applyAlignment="1" applyProtection="1">
      <alignment horizontal="center" vertical="center" wrapText="1"/>
    </xf>
    <xf numFmtId="0" fontId="6" fillId="10" borderId="0" xfId="0" applyNumberFormat="1" applyFont="1" applyFill="1" applyBorder="1" applyAlignment="1" applyProtection="1">
      <alignment horizontal="center" vertical="center" wrapText="1"/>
    </xf>
    <xf numFmtId="0" fontId="6" fillId="10" borderId="8" xfId="0" applyNumberFormat="1" applyFont="1" applyFill="1" applyBorder="1" applyAlignment="1" applyProtection="1">
      <alignment horizontal="center" vertical="center" wrapText="1"/>
    </xf>
    <xf numFmtId="0" fontId="6" fillId="10" borderId="4" xfId="0" applyNumberFormat="1" applyFont="1" applyFill="1" applyBorder="1" applyAlignment="1" applyProtection="1">
      <alignment horizontal="center" vertical="center" wrapText="1"/>
    </xf>
    <xf numFmtId="0" fontId="6" fillId="10" borderId="0" xfId="0" applyNumberFormat="1" applyFont="1" applyFill="1" applyBorder="1" applyAlignment="1" applyProtection="1">
      <alignment horizontal="center" vertical="center" wrapText="1"/>
    </xf>
    <xf numFmtId="0" fontId="6" fillId="10" borderId="8" xfId="0" applyNumberFormat="1" applyFont="1" applyFill="1" applyBorder="1" applyAlignment="1" applyProtection="1">
      <alignment horizontal="center" vertical="center" wrapText="1"/>
    </xf>
    <xf numFmtId="0" fontId="0" fillId="10" borderId="4" xfId="0" quotePrefix="1" applyFill="1" applyBorder="1" applyAlignment="1" applyProtection="1"/>
    <xf numFmtId="0" fontId="0" fillId="10" borderId="35" xfId="0" applyFill="1" applyBorder="1" applyProtection="1">
      <protection locked="0"/>
    </xf>
    <xf numFmtId="164" fontId="16" fillId="10" borderId="35" xfId="0" applyNumberFormat="1" applyFont="1" applyFill="1" applyBorder="1" applyAlignment="1" applyProtection="1">
      <alignment horizontal="left"/>
      <protection locked="0"/>
    </xf>
    <xf numFmtId="164" fontId="16" fillId="10" borderId="11" xfId="0" applyNumberFormat="1" applyFont="1" applyFill="1" applyBorder="1" applyAlignment="1" applyProtection="1">
      <alignment horizontal="left"/>
      <protection locked="0"/>
    </xf>
    <xf numFmtId="0" fontId="21" fillId="10" borderId="38" xfId="0" applyFont="1" applyFill="1" applyBorder="1" applyAlignment="1" applyProtection="1">
      <alignment vertical="top"/>
    </xf>
    <xf numFmtId="0" fontId="21" fillId="10" borderId="2" xfId="0" applyFont="1" applyFill="1" applyBorder="1" applyAlignment="1" applyProtection="1">
      <alignment vertical="top"/>
    </xf>
    <xf numFmtId="0" fontId="6" fillId="10" borderId="18" xfId="0" applyNumberFormat="1" applyFont="1" applyFill="1" applyBorder="1" applyAlignment="1" applyProtection="1">
      <alignment horizontal="center" vertical="center" wrapText="1"/>
    </xf>
    <xf numFmtId="0" fontId="21" fillId="10" borderId="20" xfId="0" applyFont="1" applyFill="1" applyBorder="1" applyAlignment="1" applyProtection="1">
      <alignment vertical="top"/>
    </xf>
  </cellXfs>
  <cellStyles count="4">
    <cellStyle name="Currency" xfId="1" builtinId="4"/>
    <cellStyle name="Currency 2" xfId="3"/>
    <cellStyle name="Normal" xfId="0" builtinId="0"/>
    <cellStyle name="Normal 2" xfId="2"/>
  </cellStyles>
  <dxfs count="3">
    <dxf>
      <font>
        <condense val="0"/>
        <extend val="0"/>
        <color indexed="9"/>
      </font>
      <fill>
        <patternFill patternType="none">
          <bgColor indexed="65"/>
        </patternFill>
      </fill>
    </dxf>
    <dxf>
      <fill>
        <patternFill>
          <bgColor indexed="41"/>
        </patternFill>
      </fill>
    </dxf>
    <dxf>
      <font>
        <condense val="0"/>
        <extend val="0"/>
        <color indexed="9"/>
      </font>
    </dxf>
  </dxfs>
  <tableStyles count="0" defaultTableStyle="TableStyleMedium9" defaultPivotStyle="PivotStyleMedium4"/>
  <colors>
    <mruColors>
      <color rgb="FF0E088A"/>
      <color rgb="FF3413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Overview"/><Relationship Id="rId2"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0</xdr:rowOff>
    </xdr:from>
    <xdr:to>
      <xdr:col>17</xdr:col>
      <xdr:colOff>0</xdr:colOff>
      <xdr:row>10</xdr:row>
      <xdr:rowOff>1588</xdr:rowOff>
    </xdr:to>
    <xdr:cxnSp macro="">
      <xdr:nvCxnSpPr>
        <xdr:cNvPr id="5" name="Straight Connector 4"/>
        <xdr:cNvCxnSpPr/>
      </xdr:nvCxnSpPr>
      <xdr:spPr>
        <a:xfrm>
          <a:off x="85725" y="1143000"/>
          <a:ext cx="3086100" cy="1588"/>
        </a:xfrm>
        <a:prstGeom prst="line">
          <a:avLst/>
        </a:prstGeom>
        <a:ln w="63500" cap="rnd">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49626</xdr:colOff>
      <xdr:row>30</xdr:row>
      <xdr:rowOff>106444</xdr:rowOff>
    </xdr:from>
    <xdr:to>
      <xdr:col>16</xdr:col>
      <xdr:colOff>575733</xdr:colOff>
      <xdr:row>30</xdr:row>
      <xdr:rowOff>108032</xdr:rowOff>
    </xdr:to>
    <xdr:cxnSp macro="">
      <xdr:nvCxnSpPr>
        <xdr:cNvPr id="7" name="Straight Connector 6"/>
        <xdr:cNvCxnSpPr/>
      </xdr:nvCxnSpPr>
      <xdr:spPr>
        <a:xfrm>
          <a:off x="278226" y="5008644"/>
          <a:ext cx="4666307" cy="1588"/>
        </a:xfrm>
        <a:prstGeom prst="line">
          <a:avLst/>
        </a:prstGeom>
        <a:ln w="63500" cap="rnd">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19050</xdr:rowOff>
    </xdr:from>
    <xdr:to>
      <xdr:col>24</xdr:col>
      <xdr:colOff>13335</xdr:colOff>
      <xdr:row>10</xdr:row>
      <xdr:rowOff>20638</xdr:rowOff>
    </xdr:to>
    <xdr:cxnSp macro="">
      <xdr:nvCxnSpPr>
        <xdr:cNvPr id="9" name="Straight Connector 8"/>
        <xdr:cNvCxnSpPr/>
      </xdr:nvCxnSpPr>
      <xdr:spPr>
        <a:xfrm>
          <a:off x="3343275" y="2505075"/>
          <a:ext cx="2775585" cy="1588"/>
        </a:xfrm>
        <a:prstGeom prst="line">
          <a:avLst/>
        </a:prstGeom>
        <a:ln w="63500" cap="rnd">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17369</xdr:colOff>
      <xdr:row>17</xdr:row>
      <xdr:rowOff>44636</xdr:rowOff>
    </xdr:from>
    <xdr:to>
      <xdr:col>24</xdr:col>
      <xdr:colOff>12700</xdr:colOff>
      <xdr:row>17</xdr:row>
      <xdr:rowOff>50799</xdr:rowOff>
    </xdr:to>
    <xdr:cxnSp macro="">
      <xdr:nvCxnSpPr>
        <xdr:cNvPr id="10" name="Straight Connector 9"/>
        <xdr:cNvCxnSpPr/>
      </xdr:nvCxnSpPr>
      <xdr:spPr>
        <a:xfrm>
          <a:off x="9127502" y="3041836"/>
          <a:ext cx="1087531" cy="6163"/>
        </a:xfrm>
        <a:prstGeom prst="line">
          <a:avLst/>
        </a:prstGeom>
        <a:ln w="63500" cap="rnd">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30254</xdr:colOff>
      <xdr:row>41</xdr:row>
      <xdr:rowOff>46566</xdr:rowOff>
    </xdr:from>
    <xdr:to>
      <xdr:col>23</xdr:col>
      <xdr:colOff>1079500</xdr:colOff>
      <xdr:row>41</xdr:row>
      <xdr:rowOff>51422</xdr:rowOff>
    </xdr:to>
    <xdr:cxnSp macro="">
      <xdr:nvCxnSpPr>
        <xdr:cNvPr id="11" name="Straight Connector 10"/>
        <xdr:cNvCxnSpPr/>
      </xdr:nvCxnSpPr>
      <xdr:spPr>
        <a:xfrm flipV="1">
          <a:off x="9140387" y="6523566"/>
          <a:ext cx="1049246" cy="4856"/>
        </a:xfrm>
        <a:prstGeom prst="line">
          <a:avLst/>
        </a:prstGeom>
        <a:ln w="63500" cap="rnd">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xdr:colOff>
      <xdr:row>24</xdr:row>
      <xdr:rowOff>9525</xdr:rowOff>
    </xdr:from>
    <xdr:to>
      <xdr:col>24</xdr:col>
      <xdr:colOff>8467</xdr:colOff>
      <xdr:row>24</xdr:row>
      <xdr:rowOff>11113</xdr:rowOff>
    </xdr:to>
    <xdr:cxnSp macro="">
      <xdr:nvCxnSpPr>
        <xdr:cNvPr id="12" name="Straight Connector 11"/>
        <xdr:cNvCxnSpPr/>
      </xdr:nvCxnSpPr>
      <xdr:spPr>
        <a:xfrm>
          <a:off x="5438775" y="3844925"/>
          <a:ext cx="4772025" cy="1588"/>
        </a:xfrm>
        <a:prstGeom prst="line">
          <a:avLst/>
        </a:prstGeom>
        <a:ln w="63500" cap="rnd">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10</xdr:row>
      <xdr:rowOff>9525</xdr:rowOff>
    </xdr:from>
    <xdr:to>
      <xdr:col>36</xdr:col>
      <xdr:colOff>28575</xdr:colOff>
      <xdr:row>10</xdr:row>
      <xdr:rowOff>11113</xdr:rowOff>
    </xdr:to>
    <xdr:cxnSp macro="">
      <xdr:nvCxnSpPr>
        <xdr:cNvPr id="13" name="Straight Connector 12"/>
        <xdr:cNvCxnSpPr/>
      </xdr:nvCxnSpPr>
      <xdr:spPr>
        <a:xfrm>
          <a:off x="11593286" y="1397454"/>
          <a:ext cx="4056289" cy="1588"/>
        </a:xfrm>
        <a:prstGeom prst="line">
          <a:avLst/>
        </a:prstGeom>
        <a:ln w="63500" cap="rnd">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xdr:colOff>
      <xdr:row>12</xdr:row>
      <xdr:rowOff>16933</xdr:rowOff>
    </xdr:from>
    <xdr:to>
      <xdr:col>35</xdr:col>
      <xdr:colOff>575734</xdr:colOff>
      <xdr:row>12</xdr:row>
      <xdr:rowOff>19051</xdr:rowOff>
    </xdr:to>
    <xdr:cxnSp macro="">
      <xdr:nvCxnSpPr>
        <xdr:cNvPr id="14" name="Straight Connector 13"/>
        <xdr:cNvCxnSpPr/>
      </xdr:nvCxnSpPr>
      <xdr:spPr>
        <a:xfrm flipV="1">
          <a:off x="13818658" y="1896533"/>
          <a:ext cx="1328209" cy="2118"/>
        </a:xfrm>
        <a:prstGeom prst="line">
          <a:avLst/>
        </a:prstGeom>
        <a:ln w="28575" cap="rnd">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13</xdr:row>
      <xdr:rowOff>16933</xdr:rowOff>
    </xdr:from>
    <xdr:to>
      <xdr:col>35</xdr:col>
      <xdr:colOff>575734</xdr:colOff>
      <xdr:row>13</xdr:row>
      <xdr:rowOff>19050</xdr:rowOff>
    </xdr:to>
    <xdr:cxnSp macro="">
      <xdr:nvCxnSpPr>
        <xdr:cNvPr id="15" name="Straight Connector 14"/>
        <xdr:cNvCxnSpPr/>
      </xdr:nvCxnSpPr>
      <xdr:spPr>
        <a:xfrm flipV="1">
          <a:off x="13809133" y="2048933"/>
          <a:ext cx="1337734" cy="2117"/>
        </a:xfrm>
        <a:prstGeom prst="line">
          <a:avLst/>
        </a:prstGeom>
        <a:ln w="28575" cap="rnd">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xdr:colOff>
      <xdr:row>14</xdr:row>
      <xdr:rowOff>19050</xdr:rowOff>
    </xdr:from>
    <xdr:to>
      <xdr:col>35</xdr:col>
      <xdr:colOff>575734</xdr:colOff>
      <xdr:row>14</xdr:row>
      <xdr:rowOff>20638</xdr:rowOff>
    </xdr:to>
    <xdr:cxnSp macro="">
      <xdr:nvCxnSpPr>
        <xdr:cNvPr id="16" name="Straight Connector 15"/>
        <xdr:cNvCxnSpPr/>
      </xdr:nvCxnSpPr>
      <xdr:spPr>
        <a:xfrm>
          <a:off x="13818658" y="2203450"/>
          <a:ext cx="1328209" cy="1588"/>
        </a:xfrm>
        <a:prstGeom prst="line">
          <a:avLst/>
        </a:prstGeom>
        <a:ln w="28575" cap="rnd">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xdr:colOff>
      <xdr:row>15</xdr:row>
      <xdr:rowOff>19050</xdr:rowOff>
    </xdr:from>
    <xdr:to>
      <xdr:col>35</xdr:col>
      <xdr:colOff>575734</xdr:colOff>
      <xdr:row>15</xdr:row>
      <xdr:rowOff>20638</xdr:rowOff>
    </xdr:to>
    <xdr:cxnSp macro="">
      <xdr:nvCxnSpPr>
        <xdr:cNvPr id="17" name="Straight Connector 16"/>
        <xdr:cNvCxnSpPr/>
      </xdr:nvCxnSpPr>
      <xdr:spPr>
        <a:xfrm>
          <a:off x="13818658" y="2355850"/>
          <a:ext cx="1328209" cy="1588"/>
        </a:xfrm>
        <a:prstGeom prst="line">
          <a:avLst/>
        </a:prstGeom>
        <a:ln w="28575" cap="rnd">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xdr:colOff>
      <xdr:row>16</xdr:row>
      <xdr:rowOff>19050</xdr:rowOff>
    </xdr:from>
    <xdr:to>
      <xdr:col>36</xdr:col>
      <xdr:colOff>0</xdr:colOff>
      <xdr:row>16</xdr:row>
      <xdr:rowOff>20638</xdr:rowOff>
    </xdr:to>
    <xdr:cxnSp macro="">
      <xdr:nvCxnSpPr>
        <xdr:cNvPr id="18" name="Straight Connector 17"/>
        <xdr:cNvCxnSpPr/>
      </xdr:nvCxnSpPr>
      <xdr:spPr>
        <a:xfrm>
          <a:off x="13818658" y="2559050"/>
          <a:ext cx="1336675" cy="1588"/>
        </a:xfrm>
        <a:prstGeom prst="line">
          <a:avLst/>
        </a:prstGeom>
        <a:ln w="28575" cap="rnd">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xdr:colOff>
      <xdr:row>24</xdr:row>
      <xdr:rowOff>40216</xdr:rowOff>
    </xdr:from>
    <xdr:to>
      <xdr:col>35</xdr:col>
      <xdr:colOff>558800</xdr:colOff>
      <xdr:row>24</xdr:row>
      <xdr:rowOff>41804</xdr:rowOff>
    </xdr:to>
    <xdr:cxnSp macro="">
      <xdr:nvCxnSpPr>
        <xdr:cNvPr id="19" name="Straight Connector 18"/>
        <xdr:cNvCxnSpPr/>
      </xdr:nvCxnSpPr>
      <xdr:spPr>
        <a:xfrm>
          <a:off x="13828183" y="3875616"/>
          <a:ext cx="1301750" cy="1588"/>
        </a:xfrm>
        <a:prstGeom prst="line">
          <a:avLst/>
        </a:prstGeom>
        <a:ln w="57150" cap="rnd">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25</xdr:row>
      <xdr:rowOff>50800</xdr:rowOff>
    </xdr:from>
    <xdr:to>
      <xdr:col>16</xdr:col>
      <xdr:colOff>550333</xdr:colOff>
      <xdr:row>25</xdr:row>
      <xdr:rowOff>56093</xdr:rowOff>
    </xdr:to>
    <xdr:cxnSp macro="">
      <xdr:nvCxnSpPr>
        <xdr:cNvPr id="23" name="Straight Connector 22"/>
        <xdr:cNvCxnSpPr/>
      </xdr:nvCxnSpPr>
      <xdr:spPr>
        <a:xfrm flipV="1">
          <a:off x="3803650" y="4064000"/>
          <a:ext cx="1115483" cy="5293"/>
        </a:xfrm>
        <a:prstGeom prst="line">
          <a:avLst/>
        </a:prstGeom>
        <a:ln w="63500" cap="rnd">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14568</xdr:colOff>
      <xdr:row>44</xdr:row>
      <xdr:rowOff>60325</xdr:rowOff>
    </xdr:from>
    <xdr:to>
      <xdr:col>16</xdr:col>
      <xdr:colOff>361950</xdr:colOff>
      <xdr:row>44</xdr:row>
      <xdr:rowOff>65554</xdr:rowOff>
    </xdr:to>
    <xdr:cxnSp macro="">
      <xdr:nvCxnSpPr>
        <xdr:cNvPr id="24" name="Straight Connector 23"/>
        <xdr:cNvCxnSpPr/>
      </xdr:nvCxnSpPr>
      <xdr:spPr>
        <a:xfrm flipV="1">
          <a:off x="2529168" y="7366000"/>
          <a:ext cx="728382" cy="5229"/>
        </a:xfrm>
        <a:prstGeom prst="line">
          <a:avLst/>
        </a:prstGeom>
        <a:ln w="63500" cap="rnd">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95250</xdr:colOff>
      <xdr:row>0</xdr:row>
      <xdr:rowOff>95250</xdr:rowOff>
    </xdr:from>
    <xdr:to>
      <xdr:col>34</xdr:col>
      <xdr:colOff>95250</xdr:colOff>
      <xdr:row>6</xdr:row>
      <xdr:rowOff>85725</xdr:rowOff>
    </xdr:to>
    <xdr:pic>
      <xdr:nvPicPr>
        <xdr:cNvPr id="20" name="Picture 19" descr="MANNA logo - no background.jpg"/>
        <xdr:cNvPicPr>
          <a:picLocks noChangeAspect="1"/>
        </xdr:cNvPicPr>
      </xdr:nvPicPr>
      <xdr:blipFill>
        <a:blip xmlns:r="http://schemas.openxmlformats.org/officeDocument/2006/relationships" r:embed="rId1" cstate="print"/>
        <a:stretch>
          <a:fillRect/>
        </a:stretch>
      </xdr:blipFill>
      <xdr:spPr>
        <a:xfrm>
          <a:off x="7496175" y="95250"/>
          <a:ext cx="2028825"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xdr:row>
      <xdr:rowOff>28575</xdr:rowOff>
    </xdr:from>
    <xdr:to>
      <xdr:col>5</xdr:col>
      <xdr:colOff>19050</xdr:colOff>
      <xdr:row>2</xdr:row>
      <xdr:rowOff>180975</xdr:rowOff>
    </xdr:to>
    <xdr:pic>
      <xdr:nvPicPr>
        <xdr:cNvPr id="2052" name="Picture 38" descr="C:\Documents and Settings\heidi\Local Settings\Temporary Internet Files\Content.IE5\2HIGRJOX\MCj04344030000[1].wmf">
          <a:hlinkClick xmlns:r="http://schemas.openxmlformats.org/officeDocument/2006/relationships" r:id="rId1" tooltip="Click Here for Help"/>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1200" y="28575"/>
          <a:ext cx="19050" cy="342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117475</xdr:rowOff>
    </xdr:from>
    <xdr:to>
      <xdr:col>2</xdr:col>
      <xdr:colOff>12700</xdr:colOff>
      <xdr:row>3</xdr:row>
      <xdr:rowOff>149626</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03225" y="117475"/>
          <a:ext cx="1958975" cy="679851"/>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nnaworldwide.com/Users/scottwalter/Library/Containers/com.apple.mail/Data/Library/Mail%20Downloads/A8DD6794-30C7-44D4-8888-3CDEE24975CA/Copy%20of%20CAREER%20QR%20Yr%20v2010%20-%20MO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ifica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W60"/>
  <sheetViews>
    <sheetView showGridLines="0" tabSelected="1" zoomScaleSheetLayoutView="55" workbookViewId="0">
      <selection activeCell="W22" sqref="W22"/>
    </sheetView>
  </sheetViews>
  <sheetFormatPr baseColWidth="10" defaultColWidth="8.83203125" defaultRowHeight="15" x14ac:dyDescent="0.2"/>
  <cols>
    <col min="1" max="10" width="2.33203125" style="16" customWidth="1"/>
    <col min="11" max="11" width="5.6640625" style="16" customWidth="1"/>
    <col min="12" max="15" width="2.33203125" style="16" customWidth="1"/>
    <col min="16" max="17" width="5.6640625" style="16" customWidth="1"/>
    <col min="18" max="19" width="2.33203125" style="16" customWidth="1"/>
    <col min="20" max="20" width="5.6640625" style="16" customWidth="1"/>
    <col min="21" max="21" width="2.83203125" style="16" bestFit="1" customWidth="1"/>
    <col min="22" max="22" width="6" style="16" bestFit="1" customWidth="1"/>
    <col min="23" max="23" width="21.6640625" style="16" customWidth="1"/>
    <col min="24" max="24" width="10.6640625" style="16" customWidth="1"/>
    <col min="25" max="26" width="2.33203125" style="16" customWidth="1"/>
    <col min="27" max="27" width="4.83203125" style="16" customWidth="1"/>
    <col min="28" max="31" width="5.6640625" style="16" customWidth="1"/>
    <col min="32" max="32" width="2.33203125" style="16" customWidth="1"/>
    <col min="33" max="33" width="3" style="16" customWidth="1"/>
    <col min="34" max="35" width="2.33203125" style="16" customWidth="1"/>
    <col min="36" max="36" width="7" style="16" customWidth="1"/>
    <col min="37" max="40" width="5.6640625" style="16" customWidth="1"/>
    <col min="41" max="44" width="2.33203125" style="16" customWidth="1"/>
    <col min="45" max="47" width="5.6640625" style="16" customWidth="1"/>
    <col min="48" max="48" width="3.5" style="16" customWidth="1"/>
    <col min="49" max="49" width="5.6640625" style="16" customWidth="1"/>
    <col min="50" max="16384" width="8.83203125" style="16"/>
  </cols>
  <sheetData>
    <row r="1" spans="1:49" ht="12.75" customHeight="1" thickBot="1" x14ac:dyDescent="0.25">
      <c r="R1" s="1"/>
      <c r="Y1" s="1"/>
      <c r="AH1" s="1"/>
      <c r="AW1" s="20"/>
    </row>
    <row r="2" spans="1:49" ht="12" customHeight="1" thickTop="1" thickBot="1" x14ac:dyDescent="0.25">
      <c r="B2" s="336"/>
      <c r="C2" s="337"/>
      <c r="D2" s="337"/>
      <c r="E2" s="337"/>
      <c r="F2" s="337"/>
      <c r="G2" s="337"/>
      <c r="H2" s="337"/>
      <c r="I2" s="337"/>
      <c r="J2" s="337"/>
      <c r="K2" s="337"/>
      <c r="L2" s="337"/>
      <c r="M2" s="337"/>
      <c r="N2" s="338"/>
      <c r="O2" s="54"/>
      <c r="P2" s="97"/>
      <c r="Q2" s="97"/>
      <c r="R2" s="97"/>
      <c r="S2" s="97"/>
      <c r="T2" s="97"/>
      <c r="U2" s="97"/>
      <c r="V2" s="97"/>
      <c r="W2" s="97"/>
      <c r="X2" s="97"/>
      <c r="Y2" s="97"/>
      <c r="Z2" s="97"/>
      <c r="AA2" s="97"/>
      <c r="AB2" s="97"/>
      <c r="AC2" s="97"/>
      <c r="AD2" s="97"/>
      <c r="AE2" s="97"/>
      <c r="AF2" s="97"/>
      <c r="AG2" s="97"/>
      <c r="AH2" s="97"/>
      <c r="AI2" s="97"/>
      <c r="AJ2" s="93"/>
      <c r="AW2" s="182"/>
    </row>
    <row r="3" spans="1:49" ht="12" customHeight="1" thickTop="1" x14ac:dyDescent="0.2">
      <c r="B3" s="339"/>
      <c r="C3" s="340"/>
      <c r="D3" s="340"/>
      <c r="E3" s="340"/>
      <c r="F3" s="340"/>
      <c r="G3" s="340"/>
      <c r="H3" s="340"/>
      <c r="I3" s="340"/>
      <c r="J3" s="340"/>
      <c r="K3" s="340"/>
      <c r="L3" s="340"/>
      <c r="M3" s="340"/>
      <c r="N3" s="341"/>
      <c r="O3" s="54"/>
      <c r="P3" s="251" t="s">
        <v>79</v>
      </c>
      <c r="Q3" s="252"/>
      <c r="R3" s="252"/>
      <c r="S3" s="252"/>
      <c r="T3" s="252"/>
      <c r="U3" s="252"/>
      <c r="V3" s="252"/>
      <c r="W3" s="252"/>
      <c r="X3" s="252"/>
      <c r="Y3" s="252"/>
      <c r="Z3" s="253"/>
      <c r="AA3" s="97"/>
      <c r="AB3" s="97"/>
      <c r="AC3" s="97"/>
      <c r="AD3" s="97"/>
      <c r="AE3" s="97"/>
      <c r="AF3" s="97"/>
      <c r="AG3" s="97"/>
      <c r="AH3" s="97"/>
      <c r="AI3" s="97"/>
      <c r="AJ3" s="93"/>
      <c r="AW3" s="182"/>
    </row>
    <row r="4" spans="1:49" ht="12" customHeight="1" x14ac:dyDescent="0.2">
      <c r="B4" s="339"/>
      <c r="C4" s="342" t="s">
        <v>66</v>
      </c>
      <c r="D4" s="343"/>
      <c r="E4" s="343"/>
      <c r="F4" s="343"/>
      <c r="G4" s="343"/>
      <c r="H4" s="343"/>
      <c r="I4" s="343"/>
      <c r="J4" s="343"/>
      <c r="K4" s="343"/>
      <c r="L4" s="343"/>
      <c r="M4" s="343"/>
      <c r="N4" s="344"/>
      <c r="O4" s="54"/>
      <c r="P4" s="254"/>
      <c r="Q4" s="255"/>
      <c r="R4" s="255"/>
      <c r="S4" s="255"/>
      <c r="T4" s="255"/>
      <c r="U4" s="255"/>
      <c r="V4" s="255"/>
      <c r="W4" s="255"/>
      <c r="X4" s="255"/>
      <c r="Y4" s="255"/>
      <c r="Z4" s="256"/>
      <c r="AA4" s="97"/>
      <c r="AB4" s="97"/>
      <c r="AC4" s="97"/>
      <c r="AD4" s="97"/>
      <c r="AE4" s="97"/>
      <c r="AF4" s="97"/>
      <c r="AG4" s="97"/>
      <c r="AH4" s="97"/>
      <c r="AI4" s="97"/>
      <c r="AJ4" s="93"/>
    </row>
    <row r="5" spans="1:49" ht="12" customHeight="1" x14ac:dyDescent="0.2">
      <c r="B5" s="339"/>
      <c r="C5" s="343"/>
      <c r="D5" s="343"/>
      <c r="E5" s="343"/>
      <c r="F5" s="343"/>
      <c r="G5" s="343"/>
      <c r="H5" s="343"/>
      <c r="I5" s="343"/>
      <c r="J5" s="343"/>
      <c r="K5" s="343"/>
      <c r="L5" s="343"/>
      <c r="M5" s="343"/>
      <c r="N5" s="341"/>
      <c r="O5" s="55"/>
      <c r="P5" s="254"/>
      <c r="Q5" s="255"/>
      <c r="R5" s="255"/>
      <c r="S5" s="255"/>
      <c r="T5" s="255"/>
      <c r="U5" s="255"/>
      <c r="V5" s="255"/>
      <c r="W5" s="255"/>
      <c r="X5" s="255"/>
      <c r="Y5" s="255"/>
      <c r="Z5" s="256"/>
      <c r="AA5" s="97"/>
      <c r="AB5" s="97"/>
      <c r="AC5" s="97"/>
      <c r="AD5" s="97"/>
      <c r="AE5" s="97"/>
      <c r="AF5" s="97"/>
      <c r="AG5" s="97"/>
      <c r="AH5" s="97"/>
      <c r="AI5" s="97"/>
      <c r="AJ5" s="93"/>
    </row>
    <row r="6" spans="1:49" ht="12" customHeight="1" x14ac:dyDescent="0.2">
      <c r="B6" s="339"/>
      <c r="C6" s="345"/>
      <c r="D6" s="345"/>
      <c r="E6" s="345"/>
      <c r="F6" s="345"/>
      <c r="G6" s="345"/>
      <c r="H6" s="345"/>
      <c r="I6" s="343"/>
      <c r="J6" s="343"/>
      <c r="K6" s="345"/>
      <c r="L6" s="345"/>
      <c r="M6" s="345"/>
      <c r="N6" s="346"/>
      <c r="O6" s="55"/>
      <c r="P6" s="257" t="s">
        <v>166</v>
      </c>
      <c r="Q6" s="258"/>
      <c r="R6" s="258"/>
      <c r="S6" s="258"/>
      <c r="T6" s="258"/>
      <c r="U6" s="258"/>
      <c r="V6" s="258"/>
      <c r="W6" s="258"/>
      <c r="X6" s="258"/>
      <c r="Y6" s="258"/>
      <c r="Z6" s="259"/>
      <c r="AA6" s="98"/>
      <c r="AB6" s="98"/>
      <c r="AC6" s="98"/>
      <c r="AD6" s="98"/>
      <c r="AE6" s="98"/>
      <c r="AF6" s="98"/>
      <c r="AG6" s="98"/>
      <c r="AH6" s="98"/>
      <c r="AI6" s="98"/>
      <c r="AJ6" s="93"/>
    </row>
    <row r="7" spans="1:49" ht="12" customHeight="1" thickBot="1" x14ac:dyDescent="0.25">
      <c r="B7" s="339"/>
      <c r="C7" s="342" t="s">
        <v>30</v>
      </c>
      <c r="D7" s="343"/>
      <c r="E7" s="343"/>
      <c r="F7" s="343"/>
      <c r="G7" s="343"/>
      <c r="H7" s="343"/>
      <c r="I7" s="347"/>
      <c r="J7" s="347"/>
      <c r="K7" s="342" t="s">
        <v>86</v>
      </c>
      <c r="L7" s="343"/>
      <c r="M7" s="343"/>
      <c r="N7" s="348"/>
      <c r="O7" s="56"/>
      <c r="P7" s="260"/>
      <c r="Q7" s="261"/>
      <c r="R7" s="261"/>
      <c r="S7" s="261"/>
      <c r="T7" s="261"/>
      <c r="U7" s="261"/>
      <c r="V7" s="261"/>
      <c r="W7" s="261"/>
      <c r="X7" s="261"/>
      <c r="Y7" s="261"/>
      <c r="Z7" s="262"/>
      <c r="AA7" s="98"/>
      <c r="AB7" s="98"/>
      <c r="AC7" s="98"/>
      <c r="AD7" s="98"/>
      <c r="AE7" s="98"/>
      <c r="AF7" s="98"/>
      <c r="AG7" s="98"/>
      <c r="AH7" s="98"/>
      <c r="AI7" s="98"/>
      <c r="AJ7" s="93"/>
    </row>
    <row r="8" spans="1:49" ht="12" customHeight="1" thickBot="1" x14ac:dyDescent="0.25">
      <c r="B8" s="349"/>
      <c r="C8" s="350"/>
      <c r="D8" s="350"/>
      <c r="E8" s="350"/>
      <c r="F8" s="350"/>
      <c r="G8" s="350"/>
      <c r="H8" s="350"/>
      <c r="I8" s="350"/>
      <c r="J8" s="350"/>
      <c r="K8" s="350"/>
      <c r="L8" s="350"/>
      <c r="M8" s="350"/>
      <c r="N8" s="351"/>
      <c r="O8" s="57"/>
      <c r="P8" s="94"/>
      <c r="Q8" s="94"/>
      <c r="R8" s="95"/>
      <c r="S8" s="93"/>
      <c r="Y8" s="96"/>
      <c r="Z8" s="93"/>
      <c r="AA8" s="93"/>
      <c r="AB8" s="93"/>
      <c r="AC8" s="93"/>
      <c r="AD8" s="93"/>
      <c r="AE8" s="93"/>
      <c r="AF8" s="93"/>
      <c r="AG8" s="93"/>
      <c r="AH8" s="96"/>
      <c r="AI8" s="93"/>
      <c r="AJ8" s="93"/>
    </row>
    <row r="9" spans="1:49" ht="12" customHeight="1" x14ac:dyDescent="0.2">
      <c r="B9" s="271" t="s">
        <v>87</v>
      </c>
      <c r="C9" s="271"/>
      <c r="D9" s="271"/>
      <c r="E9" s="271"/>
      <c r="F9" s="271"/>
      <c r="G9" s="271"/>
      <c r="H9" s="271"/>
      <c r="I9" s="271"/>
      <c r="J9" s="271"/>
      <c r="K9" s="271"/>
      <c r="L9" s="271"/>
      <c r="M9" s="271"/>
      <c r="N9" s="271"/>
      <c r="O9" s="271"/>
      <c r="P9" s="271"/>
      <c r="Q9" s="271"/>
      <c r="R9" s="1"/>
      <c r="T9" s="249" t="s">
        <v>145</v>
      </c>
      <c r="U9" s="250"/>
      <c r="V9" s="250"/>
      <c r="W9" s="250"/>
      <c r="X9" s="250"/>
      <c r="Y9" s="1"/>
      <c r="AA9" s="272" t="s">
        <v>89</v>
      </c>
      <c r="AB9" s="272"/>
      <c r="AC9" s="272"/>
      <c r="AD9" s="272"/>
      <c r="AE9" s="272"/>
      <c r="AF9" s="272"/>
      <c r="AG9" s="272"/>
      <c r="AH9" s="272"/>
      <c r="AI9" s="272"/>
      <c r="AJ9" s="272"/>
    </row>
    <row r="10" spans="1:49" ht="12" customHeight="1" x14ac:dyDescent="0.35">
      <c r="A10" s="58"/>
      <c r="B10" s="271"/>
      <c r="C10" s="271"/>
      <c r="D10" s="271"/>
      <c r="E10" s="271"/>
      <c r="F10" s="271"/>
      <c r="G10" s="271"/>
      <c r="H10" s="271"/>
      <c r="I10" s="271"/>
      <c r="J10" s="271"/>
      <c r="K10" s="271"/>
      <c r="L10" s="271"/>
      <c r="M10" s="271"/>
      <c r="N10" s="271"/>
      <c r="O10" s="271"/>
      <c r="P10" s="271"/>
      <c r="Q10" s="271"/>
      <c r="R10" s="2"/>
      <c r="S10" s="3"/>
      <c r="T10" s="250"/>
      <c r="U10" s="250"/>
      <c r="V10" s="250"/>
      <c r="W10" s="250"/>
      <c r="X10" s="250"/>
      <c r="Y10" s="2"/>
      <c r="Z10" s="3"/>
      <c r="AA10" s="272"/>
      <c r="AB10" s="272"/>
      <c r="AC10" s="272"/>
      <c r="AD10" s="272"/>
      <c r="AE10" s="272"/>
      <c r="AF10" s="272"/>
      <c r="AG10" s="272"/>
      <c r="AH10" s="272"/>
      <c r="AI10" s="272"/>
      <c r="AJ10" s="272"/>
    </row>
    <row r="11" spans="1:49" ht="12" customHeight="1" x14ac:dyDescent="0.35">
      <c r="A11" s="59"/>
      <c r="B11" s="60"/>
      <c r="C11" s="61"/>
      <c r="D11" s="61"/>
      <c r="E11" s="61"/>
      <c r="F11" s="61"/>
      <c r="G11" s="61"/>
      <c r="H11" s="61"/>
      <c r="I11" s="61"/>
      <c r="J11" s="61"/>
      <c r="K11" s="61"/>
      <c r="L11" s="61"/>
      <c r="M11" s="61"/>
      <c r="N11" s="61"/>
      <c r="O11" s="61"/>
      <c r="P11" s="61"/>
      <c r="Q11" s="61"/>
      <c r="R11" s="62"/>
      <c r="S11" s="63"/>
      <c r="T11" s="183"/>
      <c r="U11" s="180"/>
      <c r="V11" s="180"/>
      <c r="W11" s="180"/>
      <c r="X11" s="11"/>
      <c r="Y11" s="62"/>
      <c r="Z11" s="63"/>
      <c r="AA11" s="4"/>
      <c r="AB11" s="4"/>
      <c r="AC11" s="182"/>
      <c r="AD11" s="182"/>
      <c r="AE11" s="182"/>
      <c r="AF11" s="182"/>
      <c r="AG11" s="182"/>
      <c r="AH11" s="182"/>
      <c r="AI11" s="182"/>
      <c r="AJ11" s="182"/>
    </row>
    <row r="12" spans="1:49" ht="16" customHeight="1" x14ac:dyDescent="0.2">
      <c r="B12" s="242" t="s">
        <v>90</v>
      </c>
      <c r="C12" s="242"/>
      <c r="D12" s="242"/>
      <c r="E12" s="242"/>
      <c r="F12" s="242"/>
      <c r="G12" s="242"/>
      <c r="H12" s="242"/>
      <c r="I12" s="242"/>
      <c r="J12" s="242"/>
      <c r="K12" s="242"/>
      <c r="L12" s="242"/>
      <c r="M12" s="242"/>
      <c r="N12" s="242"/>
      <c r="O12" s="242"/>
      <c r="P12" s="179"/>
      <c r="R12" s="1"/>
      <c r="S12" s="5"/>
      <c r="T12" s="183" t="s">
        <v>6</v>
      </c>
      <c r="U12" s="180" t="s">
        <v>35</v>
      </c>
      <c r="V12" s="180"/>
      <c r="W12" s="180"/>
      <c r="X12" s="184">
        <v>0</v>
      </c>
      <c r="Y12" s="1"/>
      <c r="Z12" s="5"/>
      <c r="AA12" s="30" t="s">
        <v>93</v>
      </c>
      <c r="AB12" s="19" t="s">
        <v>94</v>
      </c>
      <c r="AC12" s="19"/>
      <c r="AD12" s="19"/>
      <c r="AE12" s="19"/>
      <c r="AF12" s="19"/>
      <c r="AG12" s="270">
        <v>0</v>
      </c>
      <c r="AH12" s="270"/>
      <c r="AI12" s="270"/>
      <c r="AJ12" s="270"/>
    </row>
    <row r="13" spans="1:49" ht="12.75" customHeight="1" x14ac:dyDescent="0.2">
      <c r="B13" s="243" t="s">
        <v>95</v>
      </c>
      <c r="C13" s="243"/>
      <c r="D13" s="244" t="s">
        <v>159</v>
      </c>
      <c r="E13" s="244"/>
      <c r="F13" s="244"/>
      <c r="G13" s="244"/>
      <c r="H13" s="244"/>
      <c r="I13" s="244"/>
      <c r="J13" s="244"/>
      <c r="K13" s="244"/>
      <c r="L13" s="244"/>
      <c r="M13" s="244"/>
      <c r="N13" s="244"/>
      <c r="O13" s="180"/>
      <c r="P13" s="245">
        <f>SUMIF(Support!$J$4:$J$116,"Church Support",Support!$I$4:$I$116)</f>
        <v>0</v>
      </c>
      <c r="Q13" s="245"/>
      <c r="R13" s="1"/>
      <c r="S13" s="5"/>
      <c r="T13" s="8" t="s">
        <v>9</v>
      </c>
      <c r="U13" s="117" t="s">
        <v>31</v>
      </c>
      <c r="V13" s="117"/>
      <c r="W13" s="117"/>
      <c r="X13" s="184">
        <v>0</v>
      </c>
      <c r="Y13" s="1"/>
      <c r="Z13" s="5"/>
      <c r="AA13" s="30" t="s">
        <v>99</v>
      </c>
      <c r="AB13" s="24" t="s">
        <v>100</v>
      </c>
      <c r="AC13" s="24"/>
      <c r="AD13" s="24"/>
      <c r="AE13" s="24"/>
      <c r="AF13" s="24"/>
      <c r="AG13" s="237">
        <f>P25</f>
        <v>0</v>
      </c>
      <c r="AH13" s="237"/>
      <c r="AI13" s="237"/>
      <c r="AJ13" s="237"/>
    </row>
    <row r="14" spans="1:49" ht="12.75" customHeight="1" x14ac:dyDescent="0.2">
      <c r="B14" s="243" t="s">
        <v>101</v>
      </c>
      <c r="C14" s="243"/>
      <c r="D14" s="244" t="s">
        <v>160</v>
      </c>
      <c r="E14" s="244"/>
      <c r="F14" s="244"/>
      <c r="G14" s="244"/>
      <c r="H14" s="244"/>
      <c r="I14" s="244"/>
      <c r="J14" s="244"/>
      <c r="K14" s="244"/>
      <c r="L14" s="244"/>
      <c r="M14" s="244"/>
      <c r="N14" s="244"/>
      <c r="O14" s="180"/>
      <c r="P14" s="245">
        <f>SUMIF(Support!$J$4:$J$116,"Individual/Business Support",Support!$I$4:$I$116)</f>
        <v>0</v>
      </c>
      <c r="Q14" s="245"/>
      <c r="R14" s="1"/>
      <c r="S14" s="5"/>
      <c r="T14" s="8" t="s">
        <v>12</v>
      </c>
      <c r="U14" s="12" t="s">
        <v>137</v>
      </c>
      <c r="V14" s="12"/>
      <c r="W14" s="12"/>
      <c r="X14" s="184">
        <v>0</v>
      </c>
      <c r="Y14" s="1"/>
      <c r="Z14" s="5"/>
      <c r="AA14" s="30" t="s">
        <v>105</v>
      </c>
      <c r="AB14" s="24" t="s">
        <v>106</v>
      </c>
      <c r="AC14" s="24"/>
      <c r="AD14" s="24"/>
      <c r="AE14" s="24"/>
      <c r="AF14" s="24"/>
      <c r="AG14" s="237">
        <f>P36</f>
        <v>0</v>
      </c>
      <c r="AH14" s="237"/>
      <c r="AI14" s="237"/>
      <c r="AJ14" s="237"/>
    </row>
    <row r="15" spans="1:49" ht="12.75" customHeight="1" x14ac:dyDescent="0.2">
      <c r="B15" s="243" t="s">
        <v>107</v>
      </c>
      <c r="C15" s="243"/>
      <c r="D15" s="244" t="s">
        <v>60</v>
      </c>
      <c r="E15" s="244"/>
      <c r="F15" s="244"/>
      <c r="G15" s="244"/>
      <c r="H15" s="244"/>
      <c r="I15" s="244"/>
      <c r="J15" s="244"/>
      <c r="K15" s="244"/>
      <c r="L15" s="244"/>
      <c r="M15" s="244"/>
      <c r="N15" s="244"/>
      <c r="O15" s="180"/>
      <c r="P15" s="245">
        <f>SUMIF(Support!$J$4:$J$116,"Love Offerings",Support!$I$4:$I$116)</f>
        <v>0</v>
      </c>
      <c r="Q15" s="245"/>
      <c r="R15" s="1"/>
      <c r="S15" s="5"/>
      <c r="T15" s="8" t="s">
        <v>15</v>
      </c>
      <c r="U15" s="12" t="s">
        <v>165</v>
      </c>
      <c r="V15" s="12"/>
      <c r="X15" s="150">
        <f>SUMIF(Support!$F$4:$F$116,"Credit Card",Support!$I$4:$I$116)*0.05</f>
        <v>0</v>
      </c>
      <c r="Y15" s="1"/>
      <c r="Z15" s="5"/>
      <c r="AA15" s="30" t="s">
        <v>111</v>
      </c>
      <c r="AB15" s="24" t="s">
        <v>39</v>
      </c>
      <c r="AC15" s="24"/>
      <c r="AD15" s="24"/>
      <c r="AE15" s="24"/>
      <c r="AF15" s="24"/>
      <c r="AG15" s="237">
        <f>X17</f>
        <v>0</v>
      </c>
      <c r="AH15" s="237"/>
      <c r="AI15" s="237"/>
      <c r="AJ15" s="237"/>
      <c r="AW15" s="20"/>
    </row>
    <row r="16" spans="1:49" ht="16" customHeight="1" thickBot="1" x14ac:dyDescent="0.25">
      <c r="D16" s="217" t="s">
        <v>108</v>
      </c>
      <c r="E16" s="217"/>
      <c r="F16" s="217"/>
      <c r="G16" s="217"/>
      <c r="H16" s="217"/>
      <c r="I16" s="217"/>
      <c r="J16" s="217"/>
      <c r="K16" s="217"/>
      <c r="L16" s="217"/>
      <c r="M16" s="217"/>
      <c r="N16" s="217"/>
      <c r="O16" s="217"/>
      <c r="P16" s="239">
        <f>SUM(P13:Q15)</f>
        <v>0</v>
      </c>
      <c r="Q16" s="239"/>
      <c r="R16" s="1"/>
      <c r="S16" s="5"/>
      <c r="T16" s="8" t="s">
        <v>18</v>
      </c>
      <c r="U16" s="33" t="s">
        <v>58</v>
      </c>
      <c r="V16" s="33"/>
      <c r="W16" s="33"/>
      <c r="X16" s="66">
        <f>SUMIF('Itemized Expense Report'!E6:E110,"C99",'Itemized Expense Report'!F6:F110)</f>
        <v>0</v>
      </c>
      <c r="Y16" s="1"/>
      <c r="Z16" s="5"/>
      <c r="AA16" s="30" t="s">
        <v>120</v>
      </c>
      <c r="AB16" s="24" t="s">
        <v>121</v>
      </c>
      <c r="AC16" s="24"/>
      <c r="AD16" s="24"/>
      <c r="AE16" s="24"/>
      <c r="AF16" s="24"/>
      <c r="AG16" s="237">
        <f>X41</f>
        <v>0</v>
      </c>
      <c r="AH16" s="237"/>
      <c r="AI16" s="237"/>
      <c r="AJ16" s="237"/>
      <c r="AW16" s="20"/>
    </row>
    <row r="17" spans="1:49" ht="12.75" customHeight="1" thickTop="1" thickBot="1" x14ac:dyDescent="0.25">
      <c r="P17" s="87"/>
      <c r="Q17" s="87"/>
      <c r="R17" s="1"/>
      <c r="S17" s="5"/>
      <c r="T17" s="8"/>
      <c r="U17" s="114" t="s">
        <v>34</v>
      </c>
      <c r="V17" s="114"/>
      <c r="W17" s="114"/>
      <c r="X17" s="13">
        <f>SUM(X12:X16)</f>
        <v>0</v>
      </c>
      <c r="Y17" s="1"/>
      <c r="Z17" s="5"/>
      <c r="AA17" s="30" t="s">
        <v>123</v>
      </c>
      <c r="AB17" s="23" t="s">
        <v>1</v>
      </c>
      <c r="AC17" s="23"/>
      <c r="AD17" s="23"/>
      <c r="AE17" s="23"/>
      <c r="AF17" s="23"/>
      <c r="AG17" s="240">
        <f>AG12+AG13-AG14-AG15-AG16</f>
        <v>0</v>
      </c>
      <c r="AH17" s="240"/>
      <c r="AI17" s="240"/>
      <c r="AJ17" s="240"/>
      <c r="AW17" s="20"/>
    </row>
    <row r="18" spans="1:49" ht="12.75" customHeight="1" thickTop="1" x14ac:dyDescent="0.2">
      <c r="D18" s="246" t="s">
        <v>144</v>
      </c>
      <c r="E18" s="246"/>
      <c r="F18" s="246"/>
      <c r="G18" s="246"/>
      <c r="H18" s="246"/>
      <c r="I18" s="246"/>
      <c r="J18" s="246"/>
      <c r="K18" s="276">
        <f>SUMIF(Support!$F$4:$F$116,"Credit Card",Support!$I$4:$I$116)</f>
        <v>0</v>
      </c>
      <c r="L18" s="276">
        <f>SUMIF(Support!$F$4:$F$116,"Credit Card",Support!$I$4:$I$116)*0.03</f>
        <v>0</v>
      </c>
      <c r="M18" s="276">
        <f>SUMIF(Support!$F$4:$F$116,"Credit Card",Support!$I$4:$I$116)*0.03</f>
        <v>0</v>
      </c>
      <c r="N18" s="276">
        <f>SUMIF(Support!$F$4:$F$116,"Credit Card",Support!$I$4:$I$116)*0.03</f>
        <v>0</v>
      </c>
      <c r="O18" s="154"/>
      <c r="R18" s="1"/>
      <c r="S18" s="5"/>
      <c r="Y18" s="1"/>
      <c r="Z18" s="5"/>
      <c r="AA18" s="30"/>
      <c r="AB18" s="6"/>
      <c r="AC18" s="6"/>
      <c r="AD18" s="6"/>
      <c r="AE18" s="6"/>
      <c r="AF18" s="6"/>
      <c r="AG18" s="241"/>
      <c r="AH18" s="241"/>
      <c r="AI18" s="241"/>
      <c r="AJ18" s="241"/>
      <c r="AW18" s="20"/>
    </row>
    <row r="19" spans="1:49" ht="12.75" customHeight="1" x14ac:dyDescent="0.2">
      <c r="B19" s="242" t="s">
        <v>2</v>
      </c>
      <c r="C19" s="242"/>
      <c r="D19" s="242"/>
      <c r="E19" s="242"/>
      <c r="F19" s="242"/>
      <c r="G19" s="242"/>
      <c r="H19" s="242"/>
      <c r="I19" s="242"/>
      <c r="J19" s="242"/>
      <c r="K19" s="242"/>
      <c r="L19" s="242"/>
      <c r="M19" s="242"/>
      <c r="N19" s="242"/>
      <c r="O19" s="179"/>
      <c r="P19" s="88"/>
      <c r="Q19" s="87"/>
      <c r="R19" s="1"/>
      <c r="S19" s="5"/>
      <c r="Y19" s="1"/>
      <c r="Z19" s="5"/>
      <c r="AA19" s="30"/>
      <c r="AB19" s="23"/>
      <c r="AC19" s="23"/>
      <c r="AD19" s="23"/>
      <c r="AE19" s="23"/>
      <c r="AF19" s="23"/>
      <c r="AG19" s="65"/>
      <c r="AH19" s="65"/>
      <c r="AI19" s="65"/>
      <c r="AJ19" s="65"/>
      <c r="AW19" s="20"/>
    </row>
    <row r="20" spans="1:49" ht="12.75" customHeight="1" x14ac:dyDescent="0.2">
      <c r="B20" s="242"/>
      <c r="C20" s="242"/>
      <c r="D20" s="242"/>
      <c r="E20" s="242"/>
      <c r="F20" s="242"/>
      <c r="G20" s="242"/>
      <c r="H20" s="242"/>
      <c r="I20" s="242"/>
      <c r="J20" s="242"/>
      <c r="K20" s="242"/>
      <c r="L20" s="242"/>
      <c r="M20" s="242"/>
      <c r="N20" s="242"/>
      <c r="O20" s="179"/>
      <c r="P20" s="88"/>
      <c r="Q20" s="87"/>
      <c r="R20" s="1"/>
      <c r="S20" s="5"/>
      <c r="Y20" s="1"/>
      <c r="Z20" s="5"/>
      <c r="AA20" s="30"/>
      <c r="AB20" s="23" t="s">
        <v>40</v>
      </c>
      <c r="AC20" s="23"/>
      <c r="AD20" s="23"/>
      <c r="AE20" s="23"/>
      <c r="AF20" s="23"/>
      <c r="AW20" s="20"/>
    </row>
    <row r="21" spans="1:49" ht="12.75" customHeight="1" x14ac:dyDescent="0.2">
      <c r="B21" s="183" t="s">
        <v>5</v>
      </c>
      <c r="C21" s="183"/>
      <c r="D21" s="117" t="s">
        <v>29</v>
      </c>
      <c r="E21" s="117"/>
      <c r="F21" s="117"/>
      <c r="G21" s="117"/>
      <c r="H21" s="117"/>
      <c r="I21" s="117"/>
      <c r="J21" s="117"/>
      <c r="K21" s="117"/>
      <c r="L21" s="117"/>
      <c r="M21" s="117"/>
      <c r="N21" s="117"/>
      <c r="O21" s="117"/>
      <c r="P21" s="238">
        <v>0</v>
      </c>
      <c r="Q21" s="238"/>
      <c r="R21" s="1"/>
      <c r="S21" s="5"/>
      <c r="T21" s="8"/>
      <c r="U21" s="33"/>
      <c r="V21" s="33"/>
      <c r="W21" s="33"/>
      <c r="X21" s="66"/>
      <c r="Y21" s="1"/>
      <c r="Z21" s="5"/>
      <c r="AA21" s="30" t="s">
        <v>11</v>
      </c>
      <c r="AB21" s="23" t="s">
        <v>94</v>
      </c>
      <c r="AG21" s="274">
        <v>0</v>
      </c>
      <c r="AH21" s="274"/>
      <c r="AI21" s="274"/>
      <c r="AJ21" s="274"/>
      <c r="AW21" s="20"/>
    </row>
    <row r="22" spans="1:49" ht="12.75" customHeight="1" x14ac:dyDescent="0.2">
      <c r="B22" s="35" t="s">
        <v>146</v>
      </c>
      <c r="C22" s="35"/>
      <c r="D22" s="33" t="s">
        <v>26</v>
      </c>
      <c r="E22" s="33"/>
      <c r="F22" s="33"/>
      <c r="G22" s="33"/>
      <c r="H22" s="33"/>
      <c r="I22" s="33"/>
      <c r="J22" s="33"/>
      <c r="K22" s="33"/>
      <c r="L22" s="33"/>
      <c r="M22" s="33"/>
      <c r="N22" s="33"/>
      <c r="O22" s="33"/>
      <c r="P22" s="214">
        <v>0</v>
      </c>
      <c r="Q22" s="214"/>
      <c r="R22" s="1"/>
      <c r="S22" s="5"/>
      <c r="Y22" s="89"/>
      <c r="Z22" s="113"/>
      <c r="AA22" s="30"/>
      <c r="AB22" s="18" t="s">
        <v>17</v>
      </c>
      <c r="AC22" s="21"/>
      <c r="AD22" s="22"/>
      <c r="AE22" s="22"/>
      <c r="AF22" s="22"/>
      <c r="AG22" s="275">
        <v>0</v>
      </c>
      <c r="AH22" s="275"/>
      <c r="AI22" s="275"/>
      <c r="AJ22" s="275"/>
      <c r="AW22" s="20"/>
    </row>
    <row r="23" spans="1:49" ht="18" customHeight="1" thickBot="1" x14ac:dyDescent="0.25">
      <c r="A23" s="20"/>
      <c r="B23" s="35"/>
      <c r="C23" s="247"/>
      <c r="D23" s="247"/>
      <c r="E23" s="247"/>
      <c r="F23" s="247"/>
      <c r="G23" s="247"/>
      <c r="H23" s="247"/>
      <c r="I23" s="247"/>
      <c r="J23" s="247"/>
      <c r="K23" s="247"/>
      <c r="L23" s="247"/>
      <c r="M23" s="247"/>
      <c r="N23" s="247"/>
      <c r="O23" s="181"/>
      <c r="P23" s="248">
        <f>SUM(P21:Q22)</f>
        <v>0</v>
      </c>
      <c r="Q23" s="248"/>
      <c r="R23" s="74"/>
      <c r="S23" s="5"/>
      <c r="T23" s="113" t="s">
        <v>59</v>
      </c>
      <c r="U23" s="113"/>
      <c r="V23" s="113"/>
      <c r="W23" s="113"/>
      <c r="X23" s="113"/>
      <c r="Y23" s="89"/>
      <c r="Z23" s="113"/>
      <c r="AA23" s="30"/>
      <c r="AB23" s="19" t="s">
        <v>14</v>
      </c>
      <c r="AC23" s="19"/>
      <c r="AD23" s="19"/>
      <c r="AE23" s="19"/>
      <c r="AF23" s="19"/>
      <c r="AG23" s="240">
        <f>AG21+AG22</f>
        <v>0</v>
      </c>
      <c r="AH23" s="240"/>
      <c r="AI23" s="240"/>
      <c r="AJ23" s="240"/>
      <c r="AW23" s="20"/>
    </row>
    <row r="24" spans="1:49" ht="12.75" customHeight="1" thickTop="1" thickBot="1" x14ac:dyDescent="0.25">
      <c r="A24" s="20"/>
      <c r="B24" s="20"/>
      <c r="C24" s="247"/>
      <c r="D24" s="247"/>
      <c r="E24" s="247"/>
      <c r="F24" s="247"/>
      <c r="G24" s="247"/>
      <c r="H24" s="247"/>
      <c r="I24" s="247"/>
      <c r="J24" s="247"/>
      <c r="K24" s="247"/>
      <c r="L24" s="247"/>
      <c r="M24" s="247"/>
      <c r="N24" s="247"/>
      <c r="P24" s="263"/>
      <c r="Q24" s="263"/>
      <c r="R24" s="74"/>
      <c r="S24" s="5"/>
      <c r="T24" s="113"/>
      <c r="U24" s="113"/>
      <c r="V24" s="113"/>
      <c r="W24" s="113"/>
      <c r="X24" s="113"/>
      <c r="Y24" s="90"/>
      <c r="Z24" s="182"/>
      <c r="AA24" s="30"/>
      <c r="AB24" s="19"/>
      <c r="AC24" s="19"/>
      <c r="AD24" s="19"/>
      <c r="AE24" s="19"/>
      <c r="AF24" s="19"/>
      <c r="AG24" s="273"/>
      <c r="AH24" s="273"/>
      <c r="AI24" s="273"/>
      <c r="AJ24" s="273"/>
      <c r="AW24" s="20"/>
    </row>
    <row r="25" spans="1:49" ht="14" customHeight="1" thickTop="1" thickBot="1" x14ac:dyDescent="0.25">
      <c r="A25" s="20"/>
      <c r="B25" s="20"/>
      <c r="C25" s="217" t="s">
        <v>19</v>
      </c>
      <c r="D25" s="217"/>
      <c r="E25" s="217"/>
      <c r="F25" s="217"/>
      <c r="G25" s="217"/>
      <c r="H25" s="217"/>
      <c r="I25" s="217"/>
      <c r="J25" s="217"/>
      <c r="K25" s="217"/>
      <c r="L25" s="217"/>
      <c r="M25" s="217"/>
      <c r="N25" s="217"/>
      <c r="O25" s="175"/>
      <c r="P25" s="231">
        <f>SUM(P16+P23)</f>
        <v>0</v>
      </c>
      <c r="Q25" s="231"/>
      <c r="R25" s="74"/>
      <c r="S25" s="5"/>
      <c r="T25" s="4"/>
      <c r="U25" s="182"/>
      <c r="V25" s="182"/>
      <c r="W25" s="182"/>
      <c r="X25" s="182"/>
      <c r="Y25" s="91"/>
      <c r="Z25" s="5"/>
      <c r="AA25" s="30"/>
      <c r="AB25" s="24"/>
      <c r="AC25" s="24"/>
      <c r="AD25" s="24"/>
      <c r="AE25" s="24"/>
      <c r="AF25" s="24"/>
      <c r="AG25" s="11"/>
      <c r="AH25" s="11"/>
      <c r="AI25" s="11"/>
      <c r="AJ25" s="11"/>
      <c r="AW25" s="20"/>
    </row>
    <row r="26" spans="1:49" ht="14" customHeight="1" thickTop="1" x14ac:dyDescent="0.2">
      <c r="A26" s="20"/>
      <c r="B26" s="20"/>
      <c r="C26" s="175"/>
      <c r="D26" s="175"/>
      <c r="E26" s="175"/>
      <c r="F26" s="175"/>
      <c r="G26" s="175"/>
      <c r="H26" s="175"/>
      <c r="I26" s="175"/>
      <c r="J26" s="175"/>
      <c r="K26" s="175"/>
      <c r="L26" s="175"/>
      <c r="M26" s="175"/>
      <c r="N26" s="175"/>
      <c r="O26" s="175"/>
      <c r="P26" s="151"/>
      <c r="Q26" s="151"/>
      <c r="R26" s="74"/>
      <c r="S26" s="5"/>
      <c r="T26" s="183" t="s">
        <v>92</v>
      </c>
      <c r="U26" s="180" t="s">
        <v>98</v>
      </c>
      <c r="V26" s="180"/>
      <c r="W26" s="180"/>
      <c r="X26" s="66">
        <f>SUMIF('Itemized Expense Report'!$E$6:$E$110,"D1",'Itemized Expense Report'!$F$6:$F$110)</f>
        <v>0</v>
      </c>
      <c r="Y26" s="91"/>
      <c r="Z26" s="99"/>
      <c r="AA26" s="218" t="s">
        <v>139</v>
      </c>
      <c r="AB26" s="218"/>
      <c r="AC26" s="218"/>
      <c r="AD26" s="218"/>
      <c r="AE26" s="218"/>
      <c r="AF26" s="218"/>
      <c r="AG26" s="218"/>
      <c r="AH26" s="218"/>
      <c r="AI26" s="218"/>
      <c r="AJ26" s="20"/>
      <c r="AW26" s="20"/>
    </row>
    <row r="27" spans="1:49" ht="14" customHeight="1" x14ac:dyDescent="0.2">
      <c r="A27" s="20"/>
      <c r="B27" s="20"/>
      <c r="C27" s="20"/>
      <c r="D27" s="20"/>
      <c r="E27" s="20"/>
      <c r="F27" s="20"/>
      <c r="G27" s="20"/>
      <c r="H27" s="20"/>
      <c r="I27" s="20"/>
      <c r="J27" s="20"/>
      <c r="K27" s="20"/>
      <c r="L27" s="20"/>
      <c r="M27" s="20"/>
      <c r="N27" s="20"/>
      <c r="O27" s="20"/>
      <c r="P27" s="64"/>
      <c r="Q27" s="65"/>
      <c r="R27" s="74"/>
      <c r="S27" s="5"/>
      <c r="T27" s="183" t="s">
        <v>97</v>
      </c>
      <c r="U27" s="180" t="s">
        <v>104</v>
      </c>
      <c r="V27" s="180"/>
      <c r="W27" s="180"/>
      <c r="X27" s="66">
        <f>SUMIF('Itemized Expense Report'!$E$6:$E$110,"D2",'Itemized Expense Report'!$F$6:$F$110)</f>
        <v>0</v>
      </c>
      <c r="Y27" s="91"/>
      <c r="Z27" s="5"/>
      <c r="AA27" s="218"/>
      <c r="AB27" s="218"/>
      <c r="AC27" s="218"/>
      <c r="AD27" s="218"/>
      <c r="AE27" s="218"/>
      <c r="AF27" s="218"/>
      <c r="AG27" s="218"/>
      <c r="AH27" s="218"/>
      <c r="AI27" s="218"/>
      <c r="AJ27" s="17"/>
      <c r="AW27" s="20"/>
    </row>
    <row r="28" spans="1:49" ht="14" customHeight="1" x14ac:dyDescent="0.2">
      <c r="A28" s="20"/>
      <c r="B28" s="14"/>
      <c r="C28" s="14"/>
      <c r="D28" s="14"/>
      <c r="E28" s="14"/>
      <c r="F28" s="14"/>
      <c r="G28" s="14"/>
      <c r="H28" s="14"/>
      <c r="I28" s="14"/>
      <c r="J28" s="14"/>
      <c r="K28" s="14"/>
      <c r="L28" s="14"/>
      <c r="M28" s="14"/>
      <c r="N28" s="14"/>
      <c r="O28" s="14"/>
      <c r="P28" s="14"/>
      <c r="Q28" s="14"/>
      <c r="R28" s="74"/>
      <c r="S28" s="5"/>
      <c r="T28" s="183" t="s">
        <v>103</v>
      </c>
      <c r="U28" s="180" t="s">
        <v>110</v>
      </c>
      <c r="V28" s="180"/>
      <c r="W28" s="180"/>
      <c r="X28" s="66">
        <f>SUMIF('Itemized Expense Report'!$E$6:$E$110,"D3",'Itemized Expense Report'!$F$6:$F$110)</f>
        <v>0</v>
      </c>
      <c r="Y28" s="91"/>
      <c r="Z28" s="5"/>
      <c r="AA28" s="218"/>
      <c r="AB28" s="218"/>
      <c r="AC28" s="218"/>
      <c r="AD28" s="218"/>
      <c r="AE28" s="218"/>
      <c r="AF28" s="218"/>
      <c r="AG28" s="218"/>
      <c r="AH28" s="218"/>
      <c r="AI28" s="218"/>
      <c r="AJ28" s="20"/>
      <c r="AW28" s="20"/>
    </row>
    <row r="29" spans="1:49" ht="14" customHeight="1" x14ac:dyDescent="0.2">
      <c r="A29" s="20"/>
      <c r="B29" s="14"/>
      <c r="C29" s="14"/>
      <c r="D29" s="14"/>
      <c r="E29" s="14"/>
      <c r="F29" s="14"/>
      <c r="G29" s="14"/>
      <c r="H29" s="14"/>
      <c r="I29" s="14"/>
      <c r="J29" s="14"/>
      <c r="K29" s="14"/>
      <c r="L29" s="14"/>
      <c r="M29" s="14"/>
      <c r="N29" s="14"/>
      <c r="O29" s="14"/>
      <c r="P29" s="14"/>
      <c r="Q29" s="14"/>
      <c r="R29" s="74"/>
      <c r="S29" s="5"/>
      <c r="T29" s="183" t="s">
        <v>109</v>
      </c>
      <c r="U29" s="180" t="s">
        <v>119</v>
      </c>
      <c r="V29" s="180"/>
      <c r="W29" s="180"/>
      <c r="X29" s="66">
        <f>SUMIF('Itemized Expense Report'!$E$6:$E$110,"D4",'Itemized Expense Report'!$F$6:$F$110)</f>
        <v>0</v>
      </c>
      <c r="Y29" s="91"/>
      <c r="Z29" s="5"/>
      <c r="AA29" s="218"/>
      <c r="AB29" s="218"/>
      <c r="AC29" s="218"/>
      <c r="AD29" s="218"/>
      <c r="AE29" s="218"/>
      <c r="AF29" s="218"/>
      <c r="AG29" s="218"/>
      <c r="AH29" s="218"/>
      <c r="AI29" s="218"/>
      <c r="AJ29" s="9"/>
      <c r="AW29" s="20"/>
    </row>
    <row r="30" spans="1:49" ht="14" customHeight="1" x14ac:dyDescent="0.2">
      <c r="A30" s="20"/>
      <c r="B30" s="118" t="s">
        <v>88</v>
      </c>
      <c r="C30" s="118"/>
      <c r="D30" s="118"/>
      <c r="E30" s="118"/>
      <c r="F30" s="118"/>
      <c r="G30" s="118"/>
      <c r="H30" s="118"/>
      <c r="I30" s="118"/>
      <c r="J30" s="118"/>
      <c r="K30" s="118"/>
      <c r="L30" s="118"/>
      <c r="M30" s="118"/>
      <c r="N30" s="118"/>
      <c r="O30" s="118"/>
      <c r="P30" s="118"/>
      <c r="Q30" s="118"/>
      <c r="R30" s="68"/>
      <c r="S30" s="20"/>
      <c r="T30" s="183" t="s">
        <v>118</v>
      </c>
      <c r="U30" s="180" t="s">
        <v>52</v>
      </c>
      <c r="V30" s="180"/>
      <c r="W30" s="180"/>
      <c r="X30" s="66">
        <f>SUMIF('Itemized Expense Report'!$E$6:$E$110,"D5",'Itemized Expense Report'!$F$6:$F$110)</f>
        <v>0</v>
      </c>
      <c r="Y30" s="91"/>
      <c r="Z30" s="5"/>
      <c r="AA30" s="219"/>
      <c r="AB30" s="219"/>
      <c r="AC30" s="219"/>
      <c r="AD30" s="219"/>
      <c r="AE30" s="219"/>
      <c r="AF30" s="219"/>
      <c r="AG30" s="219"/>
      <c r="AH30" s="219"/>
      <c r="AI30" s="219"/>
      <c r="AJ30" s="7"/>
    </row>
    <row r="31" spans="1:49" ht="14" customHeight="1" x14ac:dyDescent="0.2">
      <c r="A31" s="20"/>
      <c r="B31" s="118"/>
      <c r="C31" s="118"/>
      <c r="D31" s="118"/>
      <c r="E31" s="118"/>
      <c r="F31" s="118"/>
      <c r="G31" s="118"/>
      <c r="H31" s="118"/>
      <c r="I31" s="118"/>
      <c r="J31" s="118"/>
      <c r="K31" s="118"/>
      <c r="L31" s="118"/>
      <c r="M31" s="118"/>
      <c r="N31" s="118"/>
      <c r="O31" s="118"/>
      <c r="P31" s="118"/>
      <c r="Q31" s="118"/>
      <c r="R31" s="68"/>
      <c r="S31" s="20"/>
      <c r="T31" s="183" t="s">
        <v>122</v>
      </c>
      <c r="U31" s="180" t="s">
        <v>4</v>
      </c>
      <c r="V31" s="180"/>
      <c r="W31" s="180"/>
      <c r="X31" s="66">
        <f>SUMIF('Itemized Expense Report'!$E$6:$E$110,"D6",'Itemized Expense Report'!$F$6:$F$110)</f>
        <v>0</v>
      </c>
      <c r="Y31" s="180"/>
      <c r="Z31" s="5"/>
      <c r="AA31" s="220" t="s">
        <v>57</v>
      </c>
      <c r="AB31" s="221"/>
      <c r="AC31" s="221"/>
      <c r="AD31" s="221"/>
      <c r="AE31" s="221"/>
      <c r="AF31" s="221"/>
      <c r="AG31" s="221"/>
      <c r="AH31" s="221"/>
      <c r="AI31" s="221"/>
      <c r="AJ31" s="222"/>
    </row>
    <row r="32" spans="1:49" ht="14" customHeight="1" x14ac:dyDescent="0.2">
      <c r="A32" s="20"/>
      <c r="B32" s="7"/>
      <c r="C32" s="7"/>
      <c r="D32" s="7"/>
      <c r="E32" s="7"/>
      <c r="F32" s="7"/>
      <c r="G32" s="7"/>
      <c r="H32" s="7"/>
      <c r="I32" s="7"/>
      <c r="J32" s="7"/>
      <c r="K32" s="7"/>
      <c r="L32" s="7"/>
      <c r="M32" s="7"/>
      <c r="N32" s="7"/>
      <c r="O32" s="7"/>
      <c r="P32" s="7"/>
      <c r="Q32" s="7"/>
      <c r="R32" s="68"/>
      <c r="S32" s="20"/>
      <c r="T32" s="183" t="s">
        <v>3</v>
      </c>
      <c r="U32" s="180" t="s">
        <v>8</v>
      </c>
      <c r="V32" s="180"/>
      <c r="W32" s="180"/>
      <c r="X32" s="66">
        <f>SUMIF('Itemized Expense Report'!$E$6:$E$110,"D7",'Itemized Expense Report'!$F$6:$F$110)</f>
        <v>0</v>
      </c>
      <c r="Y32" s="180"/>
      <c r="Z32" s="5"/>
      <c r="AA32" s="223"/>
      <c r="AB32" s="224"/>
      <c r="AC32" s="224"/>
      <c r="AD32" s="224"/>
      <c r="AE32" s="224"/>
      <c r="AF32" s="224"/>
      <c r="AG32" s="224"/>
      <c r="AH32" s="224"/>
      <c r="AI32" s="224"/>
      <c r="AJ32" s="225"/>
    </row>
    <row r="33" spans="1:49" ht="14" customHeight="1" x14ac:dyDescent="0.2">
      <c r="A33" s="20"/>
      <c r="B33" s="183" t="s">
        <v>91</v>
      </c>
      <c r="D33" s="119" t="s">
        <v>26</v>
      </c>
      <c r="E33" s="119"/>
      <c r="F33" s="119"/>
      <c r="G33" s="119"/>
      <c r="H33" s="119"/>
      <c r="I33" s="119"/>
      <c r="J33" s="119"/>
      <c r="K33" s="119"/>
      <c r="L33" s="119"/>
      <c r="M33" s="119"/>
      <c r="N33" s="119"/>
      <c r="O33" s="119"/>
      <c r="P33" s="230">
        <v>0</v>
      </c>
      <c r="Q33" s="230"/>
      <c r="R33" s="68"/>
      <c r="S33" s="20"/>
      <c r="T33" s="183" t="s">
        <v>7</v>
      </c>
      <c r="U33" s="180" t="s">
        <v>53</v>
      </c>
      <c r="V33" s="180"/>
      <c r="W33" s="180"/>
      <c r="X33" s="66">
        <f>SUMIF('Itemized Expense Report'!$E$6:$E$110,"D8",'Itemized Expense Report'!$F$6:$F$110)</f>
        <v>0</v>
      </c>
      <c r="Y33" s="112"/>
      <c r="Z33" s="5"/>
      <c r="AA33" s="226" t="s">
        <v>21</v>
      </c>
      <c r="AB33" s="227"/>
      <c r="AC33" s="227"/>
      <c r="AD33" s="227"/>
      <c r="AE33" s="227"/>
      <c r="AF33" s="227"/>
      <c r="AG33" s="227"/>
      <c r="AH33" s="227"/>
      <c r="AI33" s="227"/>
      <c r="AJ33" s="228"/>
    </row>
    <row r="34" spans="1:49" ht="14" customHeight="1" x14ac:dyDescent="0.2">
      <c r="A34" s="20"/>
      <c r="B34" s="183" t="s">
        <v>96</v>
      </c>
      <c r="D34" s="180" t="s">
        <v>27</v>
      </c>
      <c r="E34" s="180"/>
      <c r="F34" s="180"/>
      <c r="G34" s="180"/>
      <c r="H34" s="180"/>
      <c r="I34" s="180"/>
      <c r="J34" s="180"/>
      <c r="K34" s="180"/>
      <c r="L34" s="180"/>
      <c r="M34" s="180"/>
      <c r="N34" s="180"/>
      <c r="O34" s="180"/>
      <c r="P34" s="230">
        <v>0</v>
      </c>
      <c r="Q34" s="230"/>
      <c r="R34" s="68"/>
      <c r="S34" s="20"/>
      <c r="T34" s="10" t="s">
        <v>10</v>
      </c>
      <c r="U34" s="112" t="s">
        <v>56</v>
      </c>
      <c r="V34" s="112"/>
      <c r="W34" s="112"/>
      <c r="X34" s="66">
        <f>SUMIF('Itemized Expense Report'!$E$6:$E$110,"D9",'Itemized Expense Report'!$F$6:$F$110)</f>
        <v>0</v>
      </c>
      <c r="Y34" s="115"/>
      <c r="Z34" s="5"/>
      <c r="AA34" s="264" t="s">
        <v>22</v>
      </c>
      <c r="AB34" s="265"/>
      <c r="AC34" s="265"/>
      <c r="AD34" s="265"/>
      <c r="AE34" s="265"/>
      <c r="AF34" s="265"/>
      <c r="AG34" s="265"/>
      <c r="AH34" s="265"/>
      <c r="AI34" s="265"/>
      <c r="AJ34" s="266"/>
    </row>
    <row r="35" spans="1:49" ht="14" customHeight="1" x14ac:dyDescent="0.2">
      <c r="A35" s="20"/>
      <c r="B35" s="183" t="s">
        <v>102</v>
      </c>
      <c r="D35" s="180" t="s">
        <v>28</v>
      </c>
      <c r="E35" s="180"/>
      <c r="F35" s="180"/>
      <c r="G35" s="180"/>
      <c r="H35" s="180"/>
      <c r="I35" s="180"/>
      <c r="J35" s="180"/>
      <c r="K35" s="180"/>
      <c r="L35" s="180"/>
      <c r="M35" s="180"/>
      <c r="N35" s="180"/>
      <c r="O35" s="180"/>
      <c r="P35" s="214">
        <v>0</v>
      </c>
      <c r="Q35" s="214"/>
      <c r="R35" s="68"/>
      <c r="S35" s="20"/>
      <c r="T35" s="10" t="s">
        <v>13</v>
      </c>
      <c r="U35" s="115" t="s">
        <v>38</v>
      </c>
      <c r="V35" s="115"/>
      <c r="W35" s="115"/>
      <c r="X35" s="66">
        <f>SUMIF('Itemized Expense Report'!$E$6:$E$110,"D10",'Itemized Expense Report'!$F$6:$F$110)</f>
        <v>0</v>
      </c>
      <c r="Y35" s="115"/>
      <c r="Z35" s="5"/>
      <c r="AA35" s="267"/>
      <c r="AB35" s="268"/>
      <c r="AC35" s="268"/>
      <c r="AD35" s="268"/>
      <c r="AE35" s="268"/>
      <c r="AF35" s="268"/>
      <c r="AG35" s="268"/>
      <c r="AH35" s="268"/>
      <c r="AI35" s="268"/>
      <c r="AJ35" s="269"/>
    </row>
    <row r="36" spans="1:49" ht="14" customHeight="1" thickBot="1" x14ac:dyDescent="0.25">
      <c r="A36" s="20"/>
      <c r="B36" s="15"/>
      <c r="C36" s="229" t="s">
        <v>34</v>
      </c>
      <c r="D36" s="229"/>
      <c r="E36" s="229"/>
      <c r="F36" s="229"/>
      <c r="G36" s="229"/>
      <c r="H36" s="229"/>
      <c r="I36" s="229"/>
      <c r="J36" s="229"/>
      <c r="K36" s="229"/>
      <c r="L36" s="229"/>
      <c r="M36" s="229"/>
      <c r="N36" s="229"/>
      <c r="O36" s="178"/>
      <c r="P36" s="215">
        <f>SUM(P33:Q35)</f>
        <v>0</v>
      </c>
      <c r="Q36" s="215"/>
      <c r="R36" s="68"/>
      <c r="S36" s="20"/>
      <c r="T36" s="10" t="s">
        <v>16</v>
      </c>
      <c r="U36" s="116" t="s">
        <v>44</v>
      </c>
      <c r="V36" s="116"/>
      <c r="W36" s="116"/>
      <c r="X36" s="66">
        <f>'Mileage Report'!E38</f>
        <v>0</v>
      </c>
      <c r="Y36" s="92"/>
      <c r="Z36" s="5"/>
      <c r="AA36" s="31"/>
      <c r="AB36" s="31"/>
    </row>
    <row r="37" spans="1:49" ht="14" customHeight="1" thickTop="1" thickBot="1" x14ac:dyDescent="0.25">
      <c r="A37" s="20"/>
      <c r="B37" s="15"/>
      <c r="C37" s="15"/>
      <c r="D37" s="15"/>
      <c r="E37" s="15"/>
      <c r="F37" s="15"/>
      <c r="G37" s="15"/>
      <c r="H37" s="15"/>
      <c r="I37" s="15"/>
      <c r="J37" s="15"/>
      <c r="K37" s="15"/>
      <c r="L37" s="15"/>
      <c r="M37" s="15"/>
      <c r="N37" s="15"/>
      <c r="O37" s="15"/>
      <c r="P37" s="15"/>
      <c r="Q37" s="15"/>
      <c r="R37" s="68"/>
      <c r="S37" s="20"/>
      <c r="T37" s="10" t="s">
        <v>127</v>
      </c>
      <c r="U37" s="116" t="s">
        <v>128</v>
      </c>
      <c r="X37" s="66">
        <f>SUMIF('Itemized Expense Report'!$E$6:$E$110,"D12",'Itemized Expense Report'!$F$6:$F$110)</f>
        <v>0</v>
      </c>
      <c r="Y37" s="115"/>
      <c r="Z37" s="5"/>
      <c r="AA37" s="30"/>
      <c r="AB37" s="30"/>
    </row>
    <row r="38" spans="1:49" ht="14" customHeight="1" thickTop="1" x14ac:dyDescent="0.2">
      <c r="B38" s="15"/>
      <c r="D38" s="118" t="s">
        <v>152</v>
      </c>
      <c r="E38" s="118"/>
      <c r="F38" s="118"/>
      <c r="G38" s="118"/>
      <c r="H38" s="118"/>
      <c r="I38" s="118"/>
      <c r="J38" s="118"/>
      <c r="K38" s="118"/>
      <c r="L38" s="118"/>
      <c r="M38" s="118"/>
      <c r="N38" s="118"/>
      <c r="O38" s="118"/>
      <c r="P38" s="15"/>
      <c r="Q38" s="15"/>
      <c r="R38" s="40"/>
      <c r="S38" s="20"/>
      <c r="T38" s="10" t="s">
        <v>135</v>
      </c>
      <c r="U38" s="115" t="s">
        <v>138</v>
      </c>
      <c r="V38" s="115"/>
      <c r="W38" s="115"/>
      <c r="X38" s="66">
        <f>SUMIF('Itemized Expense Report'!$E$6:$E$110,"D13",'Itemized Expense Report'!$F$6:$F$110)</f>
        <v>0</v>
      </c>
      <c r="Y38" s="115"/>
      <c r="Z38" s="5"/>
      <c r="AA38" s="352" t="s">
        <v>151</v>
      </c>
      <c r="AB38" s="353"/>
      <c r="AC38" s="353"/>
      <c r="AD38" s="353"/>
      <c r="AE38" s="353"/>
      <c r="AF38" s="353"/>
      <c r="AG38" s="353"/>
      <c r="AH38" s="353"/>
      <c r="AI38" s="353"/>
      <c r="AJ38" s="354"/>
    </row>
    <row r="39" spans="1:49" ht="12.75" customHeight="1" x14ac:dyDescent="0.2">
      <c r="B39" s="183" t="s">
        <v>153</v>
      </c>
      <c r="D39" s="117" t="s">
        <v>32</v>
      </c>
      <c r="E39" s="119"/>
      <c r="F39" s="119"/>
      <c r="G39" s="119"/>
      <c r="H39" s="119"/>
      <c r="I39" s="119"/>
      <c r="J39" s="119"/>
      <c r="K39" s="119"/>
      <c r="L39" s="119"/>
      <c r="M39" s="119"/>
      <c r="N39" s="119"/>
      <c r="O39" s="119"/>
      <c r="P39" s="230">
        <v>0</v>
      </c>
      <c r="Q39" s="230"/>
      <c r="R39" s="40"/>
      <c r="S39" s="20"/>
      <c r="T39" s="10" t="s">
        <v>20</v>
      </c>
      <c r="U39" s="39" t="s">
        <v>54</v>
      </c>
      <c r="X39" s="66">
        <f>SUMIF('Itemized Expense Report'!$E$6:$E$110,"D99",'Itemized Expense Report'!$F$6:$F$110)</f>
        <v>0</v>
      </c>
      <c r="Y39" s="92"/>
      <c r="Z39" s="5"/>
      <c r="AA39" s="355"/>
      <c r="AB39" s="356"/>
      <c r="AC39" s="356"/>
      <c r="AD39" s="356"/>
      <c r="AE39" s="356"/>
      <c r="AF39" s="356"/>
      <c r="AG39" s="356"/>
      <c r="AH39" s="356"/>
      <c r="AI39" s="356"/>
      <c r="AJ39" s="357"/>
      <c r="AK39" s="30"/>
      <c r="AL39" s="155"/>
      <c r="AM39" s="155"/>
      <c r="AN39" s="155"/>
      <c r="AO39" s="155"/>
      <c r="AP39" s="155"/>
      <c r="AQ39" s="155"/>
      <c r="AR39" s="155"/>
      <c r="AS39" s="155"/>
      <c r="AT39" s="155"/>
      <c r="AU39" s="155"/>
      <c r="AV39" s="155"/>
    </row>
    <row r="40" spans="1:49" ht="12.75" customHeight="1" x14ac:dyDescent="0.2">
      <c r="B40" s="183" t="s">
        <v>154</v>
      </c>
      <c r="D40" s="12" t="s">
        <v>33</v>
      </c>
      <c r="E40" s="180"/>
      <c r="F40" s="180"/>
      <c r="G40" s="180"/>
      <c r="H40" s="180"/>
      <c r="I40" s="180"/>
      <c r="J40" s="180"/>
      <c r="K40" s="180"/>
      <c r="L40" s="180"/>
      <c r="M40" s="180"/>
      <c r="N40" s="180"/>
      <c r="O40" s="180"/>
      <c r="P40" s="213">
        <f>'FSA Claim Form'!K31</f>
        <v>0</v>
      </c>
      <c r="Q40" s="213"/>
      <c r="R40" s="69"/>
      <c r="S40" s="20"/>
      <c r="U40" s="216" t="s">
        <v>158</v>
      </c>
      <c r="V40" s="216"/>
      <c r="W40" s="216"/>
      <c r="Y40" s="1"/>
      <c r="Z40" s="5"/>
      <c r="AA40" s="355"/>
      <c r="AB40" s="356"/>
      <c r="AC40" s="356"/>
      <c r="AD40" s="356"/>
      <c r="AE40" s="356"/>
      <c r="AF40" s="356"/>
      <c r="AG40" s="356"/>
      <c r="AH40" s="356"/>
      <c r="AI40" s="356"/>
      <c r="AJ40" s="357"/>
      <c r="AK40" s="32"/>
      <c r="AL40" s="32"/>
      <c r="AM40" s="32"/>
      <c r="AN40" s="32"/>
      <c r="AO40" s="32"/>
      <c r="AP40" s="32"/>
      <c r="AQ40" s="32"/>
      <c r="AR40" s="32"/>
      <c r="AS40" s="32"/>
      <c r="AT40" s="32"/>
      <c r="AU40" s="32"/>
      <c r="AV40" s="32"/>
    </row>
    <row r="41" spans="1:49" ht="12.75" customHeight="1" thickBot="1" x14ac:dyDescent="0.25">
      <c r="B41" s="183" t="s">
        <v>155</v>
      </c>
      <c r="D41" s="180" t="s">
        <v>157</v>
      </c>
      <c r="E41" s="180"/>
      <c r="F41" s="180"/>
      <c r="G41" s="180"/>
      <c r="H41" s="180"/>
      <c r="I41" s="180"/>
      <c r="J41" s="180"/>
      <c r="K41" s="180"/>
      <c r="L41" s="180"/>
      <c r="M41" s="180"/>
      <c r="N41" s="180"/>
      <c r="O41" s="180"/>
      <c r="P41" s="214">
        <v>0</v>
      </c>
      <c r="Q41" s="214"/>
      <c r="R41" s="69"/>
      <c r="S41" s="20"/>
      <c r="T41" s="10"/>
      <c r="U41" s="181" t="s">
        <v>34</v>
      </c>
      <c r="V41" s="181"/>
      <c r="W41" s="181"/>
      <c r="X41" s="25">
        <f>SUM(X26:X39)</f>
        <v>0</v>
      </c>
      <c r="Y41" s="1"/>
      <c r="Z41" s="5"/>
      <c r="AA41" s="355"/>
      <c r="AB41" s="356"/>
      <c r="AC41" s="356"/>
      <c r="AD41" s="356"/>
      <c r="AE41" s="356"/>
      <c r="AF41" s="356"/>
      <c r="AG41" s="356"/>
      <c r="AH41" s="356"/>
      <c r="AI41" s="356"/>
      <c r="AJ41" s="357"/>
      <c r="AK41" s="156"/>
      <c r="AL41" s="156"/>
      <c r="AM41" s="156"/>
      <c r="AN41" s="156"/>
      <c r="AO41" s="156"/>
      <c r="AP41" s="156"/>
      <c r="AQ41" s="156"/>
      <c r="AR41" s="156"/>
      <c r="AS41" s="156"/>
      <c r="AT41" s="156"/>
      <c r="AU41" s="156"/>
      <c r="AV41" s="156"/>
      <c r="AW41" s="71"/>
    </row>
    <row r="42" spans="1:49" ht="12.75" customHeight="1" thickTop="1" thickBot="1" x14ac:dyDescent="0.25">
      <c r="B42" s="15"/>
      <c r="C42" s="229" t="s">
        <v>34</v>
      </c>
      <c r="D42" s="229"/>
      <c r="E42" s="229"/>
      <c r="F42" s="229"/>
      <c r="G42" s="229"/>
      <c r="H42" s="229"/>
      <c r="I42" s="229"/>
      <c r="J42" s="229"/>
      <c r="K42" s="229"/>
      <c r="L42" s="229"/>
      <c r="M42" s="229"/>
      <c r="N42" s="229"/>
      <c r="O42" s="178"/>
      <c r="P42" s="215">
        <f>SUM(P39:Q41)</f>
        <v>0</v>
      </c>
      <c r="Q42" s="215"/>
      <c r="R42" s="69"/>
      <c r="S42" s="20"/>
      <c r="T42" s="10"/>
      <c r="Y42" s="1"/>
      <c r="Z42" s="5"/>
      <c r="AA42" s="355"/>
      <c r="AB42" s="356"/>
      <c r="AC42" s="356"/>
      <c r="AD42" s="356"/>
      <c r="AE42" s="356"/>
      <c r="AF42" s="356"/>
      <c r="AG42" s="356"/>
      <c r="AH42" s="356"/>
      <c r="AI42" s="356"/>
      <c r="AJ42" s="357"/>
      <c r="AK42" s="70"/>
      <c r="AL42" s="70"/>
      <c r="AM42" s="70"/>
      <c r="AN42" s="70"/>
      <c r="AO42" s="70"/>
      <c r="AP42" s="70"/>
      <c r="AQ42" s="70"/>
      <c r="AR42" s="70"/>
      <c r="AS42" s="70"/>
      <c r="AT42" s="70"/>
      <c r="AU42" s="70"/>
      <c r="AV42" s="70"/>
      <c r="AW42" s="71"/>
    </row>
    <row r="43" spans="1:49" ht="12.75" customHeight="1" thickTop="1" x14ac:dyDescent="0.2">
      <c r="A43" s="7"/>
      <c r="B43" s="185"/>
      <c r="C43" s="185"/>
      <c r="D43" s="185"/>
      <c r="E43" s="185"/>
      <c r="F43" s="185"/>
      <c r="G43" s="185"/>
      <c r="H43" s="185"/>
      <c r="I43" s="185"/>
      <c r="J43" s="185"/>
      <c r="K43" s="185"/>
      <c r="L43" s="185"/>
      <c r="M43" s="185"/>
      <c r="N43" s="185"/>
      <c r="O43" s="185"/>
      <c r="P43" s="185"/>
      <c r="Q43" s="185"/>
      <c r="R43" s="69"/>
      <c r="S43" s="7"/>
      <c r="T43" s="20"/>
      <c r="X43" s="73"/>
      <c r="Y43" s="74"/>
      <c r="Z43" s="5"/>
      <c r="AA43" s="355"/>
      <c r="AB43" s="356"/>
      <c r="AC43" s="356"/>
      <c r="AD43" s="356"/>
      <c r="AE43" s="356"/>
      <c r="AF43" s="356"/>
      <c r="AG43" s="356"/>
      <c r="AH43" s="356"/>
      <c r="AI43" s="356"/>
      <c r="AJ43" s="357"/>
      <c r="AK43" s="185"/>
      <c r="AL43" s="185"/>
      <c r="AM43" s="185"/>
      <c r="AN43" s="185"/>
      <c r="AR43" s="70"/>
      <c r="AS43" s="70"/>
      <c r="AT43" s="70"/>
      <c r="AU43" s="70"/>
      <c r="AV43" s="70"/>
      <c r="AW43" s="71"/>
    </row>
    <row r="44" spans="1:49" ht="12.75" customHeight="1" thickBot="1" x14ac:dyDescent="0.25">
      <c r="A44" s="7"/>
      <c r="B44" s="185"/>
      <c r="C44" s="185"/>
      <c r="D44" s="185"/>
      <c r="E44" s="185"/>
      <c r="F44" s="185"/>
      <c r="G44" s="185"/>
      <c r="H44" s="185"/>
      <c r="I44" s="236" t="s">
        <v>156</v>
      </c>
      <c r="J44" s="236"/>
      <c r="K44" s="236"/>
      <c r="L44" s="236"/>
      <c r="M44" s="236"/>
      <c r="N44" s="236"/>
      <c r="O44" s="185"/>
      <c r="P44" s="215">
        <f>SUM(P36-P42)</f>
        <v>0</v>
      </c>
      <c r="Q44" s="215"/>
      <c r="R44" s="75"/>
      <c r="S44" s="76"/>
      <c r="T44" s="20"/>
      <c r="X44" s="73"/>
      <c r="Y44" s="74"/>
      <c r="Z44" s="5"/>
      <c r="AA44" s="355"/>
      <c r="AB44" s="356"/>
      <c r="AC44" s="356"/>
      <c r="AD44" s="356"/>
      <c r="AE44" s="356"/>
      <c r="AF44" s="356"/>
      <c r="AG44" s="356"/>
      <c r="AH44" s="356"/>
      <c r="AI44" s="356"/>
      <c r="AJ44" s="357"/>
      <c r="AK44" s="185"/>
      <c r="AL44" s="185"/>
      <c r="AM44" s="185"/>
      <c r="AN44" s="185"/>
      <c r="AR44" s="78"/>
      <c r="AS44" s="78"/>
      <c r="AT44" s="78"/>
      <c r="AU44" s="78"/>
      <c r="AV44" s="78"/>
      <c r="AW44" s="71"/>
    </row>
    <row r="45" spans="1:49" ht="12.75" customHeight="1" thickTop="1" x14ac:dyDescent="0.2">
      <c r="A45" s="7"/>
      <c r="B45" s="185"/>
      <c r="C45" s="185"/>
      <c r="D45" s="185"/>
      <c r="E45" s="185"/>
      <c r="F45" s="185"/>
      <c r="G45" s="185"/>
      <c r="H45" s="185"/>
      <c r="I45" s="185"/>
      <c r="J45" s="185"/>
      <c r="K45" s="185"/>
      <c r="L45" s="185"/>
      <c r="M45" s="185"/>
      <c r="N45" s="185"/>
      <c r="O45" s="185"/>
      <c r="P45" s="185"/>
      <c r="Q45" s="185"/>
      <c r="R45" s="79"/>
      <c r="S45" s="20"/>
      <c r="T45" s="20"/>
      <c r="U45" s="20"/>
      <c r="V45" s="20"/>
      <c r="W45" s="20"/>
      <c r="X45" s="20"/>
      <c r="Y45" s="74"/>
      <c r="Z45" s="5"/>
      <c r="AA45" s="355"/>
      <c r="AB45" s="356"/>
      <c r="AC45" s="356"/>
      <c r="AD45" s="356"/>
      <c r="AE45" s="356"/>
      <c r="AF45" s="356"/>
      <c r="AG45" s="356"/>
      <c r="AH45" s="356"/>
      <c r="AI45" s="356"/>
      <c r="AJ45" s="357"/>
      <c r="AK45" s="185"/>
      <c r="AL45" s="185"/>
      <c r="AM45" s="185"/>
      <c r="AN45" s="185"/>
      <c r="AR45" s="78"/>
      <c r="AS45" s="78"/>
      <c r="AT45" s="78"/>
      <c r="AU45" s="78"/>
      <c r="AV45" s="78"/>
      <c r="AW45" s="71"/>
    </row>
    <row r="46" spans="1:49" ht="12.75" customHeight="1" x14ac:dyDescent="0.2">
      <c r="A46" s="7"/>
      <c r="B46" s="185"/>
      <c r="C46" s="185"/>
      <c r="D46" s="185"/>
      <c r="E46" s="185"/>
      <c r="F46" s="185"/>
      <c r="G46" s="185"/>
      <c r="H46" s="185"/>
      <c r="I46" s="185"/>
      <c r="J46" s="185"/>
      <c r="K46" s="185"/>
      <c r="L46" s="185"/>
      <c r="M46" s="185"/>
      <c r="N46" s="185"/>
      <c r="O46" s="185"/>
      <c r="P46" s="185"/>
      <c r="Q46" s="185"/>
      <c r="R46" s="80"/>
      <c r="S46" s="20"/>
      <c r="T46" s="20"/>
      <c r="U46" s="20"/>
      <c r="V46" s="20"/>
      <c r="W46" s="20"/>
      <c r="X46" s="20"/>
      <c r="Y46" s="68"/>
      <c r="Z46" s="20"/>
      <c r="AA46" s="358"/>
      <c r="AB46" s="359"/>
      <c r="AC46" s="359"/>
      <c r="AD46" s="359"/>
      <c r="AE46" s="359"/>
      <c r="AF46" s="359"/>
      <c r="AG46" s="359"/>
      <c r="AH46" s="359"/>
      <c r="AI46" s="359"/>
      <c r="AJ46" s="360"/>
      <c r="AK46" s="185"/>
      <c r="AL46" s="185"/>
      <c r="AM46" s="185"/>
      <c r="AN46" s="185"/>
      <c r="AR46" s="78"/>
      <c r="AS46" s="78"/>
      <c r="AT46" s="78"/>
      <c r="AU46" s="78"/>
      <c r="AV46" s="78"/>
      <c r="AW46" s="71"/>
    </row>
    <row r="47" spans="1:49" ht="12.75" customHeight="1" x14ac:dyDescent="0.2">
      <c r="A47" s="7"/>
      <c r="B47" s="185"/>
      <c r="C47" s="185"/>
      <c r="D47" s="185"/>
      <c r="E47" s="185"/>
      <c r="F47" s="185"/>
      <c r="G47" s="185"/>
      <c r="H47" s="185"/>
      <c r="I47" s="185"/>
      <c r="J47" s="185"/>
      <c r="K47" s="185"/>
      <c r="L47" s="185"/>
      <c r="M47" s="185"/>
      <c r="N47" s="185"/>
      <c r="O47" s="185"/>
      <c r="P47" s="185"/>
      <c r="Q47" s="185"/>
      <c r="R47" s="40"/>
      <c r="S47" s="7"/>
      <c r="T47" s="7"/>
      <c r="U47" s="7"/>
      <c r="V47" s="7"/>
      <c r="W47" s="7"/>
      <c r="X47" s="7"/>
      <c r="Y47" s="80"/>
      <c r="AA47" s="361" t="s">
        <v>23</v>
      </c>
      <c r="AB47" s="362"/>
      <c r="AC47" s="362"/>
      <c r="AD47" s="362"/>
      <c r="AE47" s="362"/>
      <c r="AF47" s="362"/>
      <c r="AG47" s="362"/>
      <c r="AH47" s="359"/>
      <c r="AI47" s="363"/>
      <c r="AJ47" s="364"/>
      <c r="AK47" s="185"/>
      <c r="AL47" s="185"/>
      <c r="AM47" s="185"/>
      <c r="AN47" s="185"/>
      <c r="AR47" s="71"/>
      <c r="AS47" s="71"/>
      <c r="AT47" s="71"/>
      <c r="AU47" s="71"/>
      <c r="AV47" s="71"/>
      <c r="AW47" s="71"/>
    </row>
    <row r="48" spans="1:49" ht="12.75" customHeight="1" thickBot="1" x14ac:dyDescent="0.25">
      <c r="A48" s="7"/>
      <c r="B48" s="185"/>
      <c r="C48" s="232" t="s">
        <v>37</v>
      </c>
      <c r="D48" s="232"/>
      <c r="E48" s="232"/>
      <c r="F48" s="232"/>
      <c r="G48" s="232"/>
      <c r="H48" s="232"/>
      <c r="I48" s="176"/>
      <c r="J48" s="234"/>
      <c r="K48" s="234"/>
      <c r="L48" s="234"/>
      <c r="M48" s="234"/>
      <c r="N48" s="234"/>
      <c r="O48" s="185"/>
      <c r="P48" s="185"/>
      <c r="Q48" s="185"/>
      <c r="R48" s="81"/>
      <c r="S48" s="82"/>
      <c r="T48" s="82"/>
      <c r="U48" s="72" t="s">
        <v>37</v>
      </c>
      <c r="W48" s="194">
        <f>J48</f>
        <v>0</v>
      </c>
      <c r="X48" s="82"/>
      <c r="Y48" s="80"/>
      <c r="AA48" s="365" t="s">
        <v>24</v>
      </c>
      <c r="AB48" s="366"/>
      <c r="AC48" s="366"/>
      <c r="AD48" s="366"/>
      <c r="AE48" s="366"/>
      <c r="AF48" s="366"/>
      <c r="AG48" s="366"/>
      <c r="AH48" s="367"/>
      <c r="AI48" s="366" t="s">
        <v>25</v>
      </c>
      <c r="AJ48" s="368"/>
      <c r="AK48" s="185"/>
      <c r="AL48" s="185"/>
      <c r="AM48" s="185"/>
      <c r="AN48" s="185"/>
    </row>
    <row r="49" spans="1:49" ht="12.75" customHeight="1" thickTop="1" x14ac:dyDescent="0.2">
      <c r="A49" s="7"/>
      <c r="B49" s="186"/>
      <c r="C49" s="233" t="s">
        <v>36</v>
      </c>
      <c r="D49" s="233"/>
      <c r="E49" s="233"/>
      <c r="F49" s="233"/>
      <c r="G49" s="233"/>
      <c r="H49" s="233"/>
      <c r="I49" s="177"/>
      <c r="J49" s="235"/>
      <c r="K49" s="235"/>
      <c r="L49" s="235"/>
      <c r="M49" s="235"/>
      <c r="N49" s="235"/>
      <c r="O49" s="67"/>
      <c r="P49" s="192"/>
      <c r="Q49" s="192"/>
      <c r="R49" s="81"/>
      <c r="S49" s="82"/>
      <c r="T49" s="82"/>
      <c r="U49" s="77" t="s">
        <v>50</v>
      </c>
      <c r="V49" s="20"/>
      <c r="W49" s="152"/>
      <c r="X49" s="82"/>
      <c r="Y49" s="80"/>
      <c r="AA49" s="7"/>
      <c r="AB49" s="7"/>
      <c r="AC49" s="7"/>
      <c r="AD49" s="7"/>
      <c r="AE49" s="7"/>
      <c r="AF49" s="7"/>
      <c r="AG49" s="7"/>
      <c r="AH49" s="7"/>
      <c r="AI49" s="7"/>
      <c r="AJ49" s="7"/>
      <c r="AK49" s="7"/>
      <c r="AL49" s="7"/>
      <c r="AM49" s="193"/>
      <c r="AN49" s="193"/>
    </row>
    <row r="50" spans="1:49" ht="17" customHeight="1" x14ac:dyDescent="0.2">
      <c r="A50" s="7"/>
      <c r="B50" s="76"/>
      <c r="C50" s="76"/>
      <c r="D50" s="76"/>
      <c r="E50" s="76"/>
      <c r="F50" s="76"/>
      <c r="G50" s="76"/>
      <c r="H50" s="76"/>
      <c r="I50" s="76"/>
      <c r="J50" s="76"/>
      <c r="K50" s="76"/>
      <c r="L50" s="76"/>
      <c r="M50" s="76"/>
      <c r="N50" s="76"/>
      <c r="O50" s="76"/>
      <c r="P50" s="76"/>
      <c r="Q50" s="76"/>
      <c r="R50" s="81"/>
      <c r="S50" s="82"/>
      <c r="T50" s="83"/>
      <c r="U50" s="82"/>
      <c r="V50" s="82"/>
      <c r="W50" s="84"/>
      <c r="X50" s="84"/>
      <c r="Y50" s="80"/>
      <c r="AA50" s="7"/>
      <c r="AB50" s="7"/>
      <c r="AC50" s="7"/>
      <c r="AD50" s="7"/>
      <c r="AE50" s="7"/>
      <c r="AF50" s="7"/>
      <c r="AG50" s="7"/>
      <c r="AH50" s="7"/>
      <c r="AI50" s="7"/>
      <c r="AJ50" s="7"/>
      <c r="AK50" s="7"/>
      <c r="AL50" s="7"/>
      <c r="AM50" s="76"/>
      <c r="AN50" s="76"/>
    </row>
    <row r="51" spans="1:49" ht="12.75" customHeight="1" x14ac:dyDescent="0.2">
      <c r="A51" s="7"/>
      <c r="B51" s="7"/>
      <c r="C51" s="82"/>
      <c r="D51" s="82"/>
      <c r="E51" s="82"/>
      <c r="F51" s="82"/>
      <c r="G51" s="82"/>
      <c r="H51" s="82"/>
      <c r="I51" s="82"/>
      <c r="J51" s="82"/>
      <c r="K51" s="82"/>
      <c r="L51" s="82"/>
      <c r="M51" s="82"/>
      <c r="N51" s="82"/>
      <c r="O51" s="82"/>
      <c r="P51" s="82"/>
      <c r="Q51" s="82"/>
      <c r="R51" s="81"/>
      <c r="S51" s="82"/>
      <c r="T51" s="83"/>
      <c r="U51" s="82"/>
      <c r="V51" s="82"/>
      <c r="W51" s="84"/>
      <c r="X51" s="84"/>
      <c r="Y51" s="80"/>
      <c r="AM51" s="7"/>
      <c r="AN51" s="7"/>
    </row>
    <row r="52" spans="1:49" ht="12.75" customHeight="1" x14ac:dyDescent="0.2">
      <c r="A52" s="7"/>
      <c r="B52" s="7"/>
      <c r="C52" s="157"/>
      <c r="D52" s="157"/>
      <c r="E52" s="157"/>
      <c r="F52" s="157"/>
      <c r="G52" s="157"/>
      <c r="H52" s="157"/>
      <c r="I52" s="157"/>
      <c r="J52" s="157"/>
      <c r="K52" s="157"/>
      <c r="L52" s="157"/>
      <c r="M52" s="157"/>
      <c r="N52" s="157"/>
      <c r="O52" s="157"/>
      <c r="P52" s="157"/>
      <c r="Q52" s="157"/>
      <c r="R52" s="158"/>
      <c r="S52" s="158"/>
      <c r="T52" s="158"/>
      <c r="U52" s="158"/>
      <c r="V52" s="159"/>
      <c r="W52" s="160"/>
      <c r="X52" s="160"/>
      <c r="Y52" s="7"/>
      <c r="AM52" s="71"/>
      <c r="AN52" s="71"/>
      <c r="AW52" s="20"/>
    </row>
    <row r="53" spans="1:49" ht="12.75" customHeight="1" x14ac:dyDescent="0.2">
      <c r="A53" s="7"/>
      <c r="B53" s="7"/>
      <c r="C53" s="157"/>
      <c r="D53" s="157"/>
      <c r="E53" s="157"/>
      <c r="F53" s="157"/>
      <c r="G53" s="157"/>
      <c r="H53" s="157"/>
      <c r="I53" s="157"/>
      <c r="J53" s="157"/>
      <c r="K53" s="157"/>
      <c r="L53" s="157"/>
      <c r="M53" s="157"/>
      <c r="N53" s="157"/>
      <c r="O53" s="157"/>
      <c r="P53" s="157"/>
      <c r="Q53" s="157"/>
      <c r="R53" s="160"/>
      <c r="S53" s="160"/>
      <c r="T53" s="160"/>
      <c r="U53" s="160"/>
      <c r="V53" s="159"/>
      <c r="W53" s="160"/>
      <c r="X53" s="160"/>
      <c r="Y53" s="7"/>
      <c r="AW53" s="20"/>
    </row>
    <row r="54" spans="1:49" ht="12.75" customHeight="1" x14ac:dyDescent="0.2">
      <c r="A54" s="7"/>
      <c r="B54" s="7"/>
      <c r="C54" s="159"/>
      <c r="D54" s="159"/>
      <c r="E54" s="159"/>
      <c r="F54" s="159"/>
      <c r="G54" s="159"/>
      <c r="H54" s="159"/>
      <c r="I54" s="159"/>
      <c r="J54" s="159"/>
      <c r="K54" s="159"/>
      <c r="L54" s="159"/>
      <c r="M54" s="159"/>
      <c r="N54" s="159"/>
      <c r="O54" s="159"/>
      <c r="P54" s="159"/>
      <c r="Q54" s="159"/>
      <c r="R54" s="159"/>
      <c r="S54" s="159"/>
      <c r="T54" s="159"/>
      <c r="U54" s="159"/>
      <c r="V54" s="159"/>
      <c r="W54" s="159"/>
      <c r="X54" s="159"/>
      <c r="Y54" s="7"/>
      <c r="AG54" s="7"/>
      <c r="AH54" s="7"/>
      <c r="AI54" s="7"/>
      <c r="AJ54" s="7"/>
      <c r="AW54" s="20"/>
    </row>
    <row r="55" spans="1:49" ht="12.75" customHeight="1" x14ac:dyDescent="0.2">
      <c r="A55" s="7"/>
      <c r="B55" s="161"/>
      <c r="C55" s="159"/>
      <c r="D55" s="159"/>
      <c r="E55" s="159"/>
      <c r="F55" s="159"/>
      <c r="G55" s="159"/>
      <c r="H55" s="159"/>
      <c r="I55" s="159"/>
      <c r="J55" s="159"/>
      <c r="K55" s="159"/>
      <c r="L55" s="159"/>
      <c r="M55" s="159"/>
      <c r="N55" s="159"/>
      <c r="O55" s="159"/>
      <c r="P55" s="159"/>
      <c r="Q55" s="159"/>
      <c r="R55" s="159"/>
      <c r="S55" s="159"/>
      <c r="T55" s="159"/>
      <c r="U55" s="159"/>
      <c r="V55" s="159"/>
      <c r="W55" s="159"/>
      <c r="X55" s="159"/>
      <c r="Y55" s="7"/>
      <c r="AG55" s="7"/>
      <c r="AH55" s="193"/>
      <c r="AI55" s="67"/>
      <c r="AJ55" s="7"/>
      <c r="AW55" s="20"/>
    </row>
    <row r="56" spans="1:49" ht="12.75" customHeight="1" x14ac:dyDescent="0.2">
      <c r="A56" s="7"/>
      <c r="B56" s="161"/>
      <c r="C56" s="159"/>
      <c r="D56" s="159"/>
      <c r="E56" s="159"/>
      <c r="F56" s="159"/>
      <c r="G56" s="159"/>
      <c r="H56" s="159"/>
      <c r="I56" s="159"/>
      <c r="J56" s="159"/>
      <c r="K56" s="159"/>
      <c r="L56" s="159"/>
      <c r="M56" s="159"/>
      <c r="N56" s="159"/>
      <c r="O56" s="159"/>
      <c r="P56" s="159"/>
      <c r="Q56" s="159"/>
      <c r="R56" s="159"/>
      <c r="S56" s="159"/>
      <c r="T56" s="159"/>
      <c r="U56" s="159"/>
      <c r="V56" s="159"/>
      <c r="W56" s="159"/>
      <c r="X56" s="159"/>
      <c r="Y56" s="7"/>
      <c r="AG56" s="7"/>
      <c r="AH56" s="76"/>
      <c r="AI56" s="76"/>
      <c r="AJ56" s="7"/>
      <c r="AW56" s="20"/>
    </row>
    <row r="57" spans="1:49" ht="12.75" customHeight="1" x14ac:dyDescent="0.2">
      <c r="B57" s="7"/>
      <c r="C57" s="159"/>
      <c r="D57" s="159"/>
      <c r="E57" s="159"/>
      <c r="F57" s="159"/>
      <c r="G57" s="159"/>
      <c r="H57" s="159"/>
      <c r="I57" s="159"/>
      <c r="J57" s="159"/>
      <c r="K57" s="159"/>
      <c r="L57" s="159"/>
      <c r="M57" s="159"/>
      <c r="N57" s="159"/>
      <c r="O57" s="159"/>
      <c r="P57" s="159"/>
      <c r="Q57" s="159"/>
      <c r="R57" s="159"/>
      <c r="S57" s="159"/>
      <c r="T57" s="159"/>
      <c r="U57" s="159"/>
      <c r="V57" s="159"/>
      <c r="W57" s="159"/>
      <c r="X57" s="159"/>
      <c r="Y57" s="9"/>
      <c r="AG57" s="7"/>
      <c r="AH57" s="7"/>
      <c r="AI57" s="7"/>
      <c r="AJ57" s="7"/>
      <c r="AW57" s="20"/>
    </row>
    <row r="58" spans="1:49" ht="12.75" customHeight="1" x14ac:dyDescent="0.2">
      <c r="B58" s="161"/>
      <c r="C58" s="159"/>
      <c r="D58" s="159"/>
      <c r="E58" s="159"/>
      <c r="F58" s="159"/>
      <c r="G58" s="159"/>
      <c r="H58" s="159"/>
      <c r="I58" s="159"/>
      <c r="J58" s="159"/>
      <c r="K58" s="159"/>
      <c r="L58" s="159"/>
      <c r="M58" s="159"/>
      <c r="N58" s="159"/>
      <c r="O58" s="159"/>
      <c r="P58" s="159"/>
      <c r="Q58" s="159"/>
      <c r="R58" s="159"/>
      <c r="S58" s="159"/>
      <c r="T58" s="159"/>
      <c r="U58" s="159"/>
      <c r="V58" s="159"/>
      <c r="W58" s="159"/>
      <c r="X58" s="159"/>
      <c r="Y58" s="9"/>
      <c r="AW58" s="20"/>
    </row>
    <row r="59" spans="1:49" ht="12.75" customHeight="1" x14ac:dyDescent="0.2">
      <c r="B59" s="161"/>
      <c r="C59" s="159"/>
      <c r="D59" s="159"/>
      <c r="E59" s="159"/>
      <c r="F59" s="159"/>
      <c r="G59" s="159"/>
      <c r="H59" s="159"/>
      <c r="I59" s="159"/>
      <c r="J59" s="159"/>
      <c r="K59" s="159"/>
      <c r="L59" s="159"/>
      <c r="M59" s="159"/>
      <c r="N59" s="159"/>
      <c r="O59" s="159"/>
      <c r="P59" s="159"/>
      <c r="Q59" s="159"/>
      <c r="R59" s="159"/>
      <c r="S59" s="159"/>
      <c r="T59" s="159"/>
      <c r="U59" s="159"/>
      <c r="V59" s="159"/>
      <c r="W59" s="159"/>
      <c r="X59" s="159"/>
      <c r="Y59" s="9"/>
      <c r="AW59" s="20"/>
    </row>
    <row r="60" spans="1:49" ht="12.75" customHeight="1" x14ac:dyDescent="0.2">
      <c r="B60" s="7"/>
      <c r="C60" s="159"/>
      <c r="D60" s="159"/>
      <c r="E60" s="159"/>
      <c r="F60" s="159"/>
      <c r="G60" s="159"/>
      <c r="H60" s="159"/>
      <c r="I60" s="159"/>
      <c r="J60" s="159"/>
      <c r="K60" s="159"/>
      <c r="L60" s="159"/>
      <c r="M60" s="159"/>
      <c r="N60" s="159"/>
      <c r="O60" s="159"/>
      <c r="P60" s="159"/>
      <c r="Q60" s="159"/>
      <c r="R60" s="159"/>
      <c r="S60" s="159"/>
      <c r="T60" s="159"/>
      <c r="U60" s="159"/>
      <c r="V60" s="159"/>
      <c r="W60" s="159"/>
      <c r="X60" s="159"/>
      <c r="Y60" s="9"/>
      <c r="AW60" s="20"/>
    </row>
  </sheetData>
  <sheetProtection password="DDE2" sheet="1" objects="1" scenarios="1"/>
  <mergeCells count="64">
    <mergeCell ref="AG12:AJ12"/>
    <mergeCell ref="B9:Q10"/>
    <mergeCell ref="AA9:AJ10"/>
    <mergeCell ref="AG23:AJ24"/>
    <mergeCell ref="AG16:AJ16"/>
    <mergeCell ref="AG14:AJ14"/>
    <mergeCell ref="D14:N14"/>
    <mergeCell ref="P14:Q14"/>
    <mergeCell ref="P15:Q15"/>
    <mergeCell ref="AG15:AJ15"/>
    <mergeCell ref="AG21:AJ21"/>
    <mergeCell ref="AG22:AJ22"/>
    <mergeCell ref="D15:N15"/>
    <mergeCell ref="K18:N18"/>
    <mergeCell ref="T9:X10"/>
    <mergeCell ref="B12:O12"/>
    <mergeCell ref="P3:Z5"/>
    <mergeCell ref="P6:Z7"/>
    <mergeCell ref="P24:Q24"/>
    <mergeCell ref="C23:N24"/>
    <mergeCell ref="B14:C14"/>
    <mergeCell ref="B15:C15"/>
    <mergeCell ref="P23:Q23"/>
    <mergeCell ref="C3:M3"/>
    <mergeCell ref="C6:H6"/>
    <mergeCell ref="K6:M6"/>
    <mergeCell ref="AG13:AJ13"/>
    <mergeCell ref="P21:Q21"/>
    <mergeCell ref="P22:Q22"/>
    <mergeCell ref="D16:O16"/>
    <mergeCell ref="P16:Q16"/>
    <mergeCell ref="AG17:AJ18"/>
    <mergeCell ref="B19:N20"/>
    <mergeCell ref="B13:C13"/>
    <mergeCell ref="D13:N13"/>
    <mergeCell ref="P13:Q13"/>
    <mergeCell ref="D18:J18"/>
    <mergeCell ref="C48:H48"/>
    <mergeCell ref="C49:H49"/>
    <mergeCell ref="J48:N48"/>
    <mergeCell ref="J49:N49"/>
    <mergeCell ref="C42:N42"/>
    <mergeCell ref="I44:N44"/>
    <mergeCell ref="AA38:AJ45"/>
    <mergeCell ref="AB47:AG47"/>
    <mergeCell ref="AI47:AJ47"/>
    <mergeCell ref="C25:N25"/>
    <mergeCell ref="AA26:AI30"/>
    <mergeCell ref="AA31:AJ31"/>
    <mergeCell ref="AA32:AJ32"/>
    <mergeCell ref="AA33:AJ33"/>
    <mergeCell ref="C36:N36"/>
    <mergeCell ref="P36:Q36"/>
    <mergeCell ref="P33:Q33"/>
    <mergeCell ref="P25:Q25"/>
    <mergeCell ref="P35:Q35"/>
    <mergeCell ref="P34:Q34"/>
    <mergeCell ref="P39:Q39"/>
    <mergeCell ref="AA34:AJ35"/>
    <mergeCell ref="P40:Q40"/>
    <mergeCell ref="P41:Q41"/>
    <mergeCell ref="P42:Q42"/>
    <mergeCell ref="P44:Q44"/>
    <mergeCell ref="U40:W40"/>
  </mergeCells>
  <phoneticPr fontId="49" type="noConversion"/>
  <conditionalFormatting sqref="W48">
    <cfRule type="cellIs" dxfId="2" priority="0" stopIfTrue="1" operator="equal">
      <formula>0</formula>
    </cfRule>
  </conditionalFormatting>
  <pageMargins left="0.5" right="0.5" top="0.5" bottom="0.5" header="1" footer="0.5"/>
  <pageSetup scale="82"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0"/>
  <sheetViews>
    <sheetView showGridLines="0" zoomScaleSheetLayoutView="100" workbookViewId="0">
      <selection activeCell="B6" sqref="B6"/>
    </sheetView>
  </sheetViews>
  <sheetFormatPr baseColWidth="10" defaultColWidth="8.83203125" defaultRowHeight="15" x14ac:dyDescent="0.2"/>
  <cols>
    <col min="1" max="1" width="5.33203125" customWidth="1"/>
    <col min="3" max="3" width="50.6640625" customWidth="1"/>
    <col min="4" max="4" width="17.5" customWidth="1"/>
    <col min="5" max="5" width="17.5" hidden="1" customWidth="1"/>
    <col min="6" max="6" width="17.5" style="37" customWidth="1"/>
    <col min="7" max="7" width="15.6640625" style="148" customWidth="1"/>
    <col min="8" max="8" width="25" style="136" hidden="1" customWidth="1"/>
    <col min="9" max="10" width="15.6640625" style="136" hidden="1" customWidth="1"/>
    <col min="11" max="12" width="11.6640625" style="136" hidden="1" customWidth="1"/>
    <col min="13" max="20" width="8.83203125" style="136" hidden="1" customWidth="1"/>
    <col min="21" max="25" width="8.83203125" style="137" hidden="1" customWidth="1"/>
  </cols>
  <sheetData>
    <row r="1" spans="1:25" ht="16" thickBot="1" x14ac:dyDescent="0.25">
      <c r="A1" s="277" t="s">
        <v>68</v>
      </c>
      <c r="B1" s="277"/>
      <c r="C1" s="165">
        <f>'Financial Statement'!C3</f>
        <v>0</v>
      </c>
    </row>
    <row r="2" spans="1:25" ht="15" customHeight="1" x14ac:dyDescent="0.2">
      <c r="A2" s="283" t="s">
        <v>41</v>
      </c>
      <c r="B2" s="285" t="s">
        <v>37</v>
      </c>
      <c r="C2" s="287" t="s">
        <v>112</v>
      </c>
      <c r="D2" s="287" t="s">
        <v>42</v>
      </c>
      <c r="E2" s="281" t="s">
        <v>43</v>
      </c>
      <c r="F2" s="289" t="s">
        <v>55</v>
      </c>
      <c r="G2" s="147"/>
      <c r="V2" s="278" t="s">
        <v>134</v>
      </c>
      <c r="W2" s="279"/>
      <c r="X2" s="279"/>
      <c r="Y2" s="280"/>
    </row>
    <row r="3" spans="1:25" ht="15" customHeight="1" x14ac:dyDescent="0.2">
      <c r="A3" s="284"/>
      <c r="B3" s="285"/>
      <c r="C3" s="287"/>
      <c r="D3" s="287"/>
      <c r="E3" s="281"/>
      <c r="F3" s="289"/>
      <c r="G3" s="147"/>
      <c r="V3" s="138"/>
      <c r="W3" s="139"/>
      <c r="X3" s="140"/>
      <c r="Y3" s="141"/>
    </row>
    <row r="4" spans="1:25" ht="20.25" customHeight="1" thickBot="1" x14ac:dyDescent="0.25">
      <c r="A4" s="284"/>
      <c r="B4" s="285"/>
      <c r="C4" s="287"/>
      <c r="D4" s="287"/>
      <c r="E4" s="281"/>
      <c r="F4" s="289"/>
      <c r="G4" s="147"/>
      <c r="I4" s="142"/>
      <c r="J4" s="142"/>
      <c r="K4" s="142"/>
      <c r="L4" s="142"/>
      <c r="M4" s="142"/>
      <c r="N4" s="142"/>
      <c r="O4" s="142"/>
      <c r="P4" s="142"/>
      <c r="Q4" s="142"/>
      <c r="R4" s="142"/>
      <c r="S4" s="142"/>
      <c r="T4" s="142"/>
      <c r="V4" s="127" t="s">
        <v>98</v>
      </c>
      <c r="W4" s="128"/>
      <c r="X4" s="129"/>
      <c r="Y4" s="143" t="s">
        <v>92</v>
      </c>
    </row>
    <row r="5" spans="1:25" ht="45.75" customHeight="1" thickBot="1" x14ac:dyDescent="0.25">
      <c r="A5" s="284"/>
      <c r="B5" s="286"/>
      <c r="C5" s="288"/>
      <c r="D5" s="288"/>
      <c r="E5" s="282"/>
      <c r="F5" s="290"/>
      <c r="G5" s="147"/>
      <c r="V5" s="130" t="s">
        <v>104</v>
      </c>
      <c r="W5" s="131"/>
      <c r="X5" s="132"/>
      <c r="Y5" s="144" t="s">
        <v>97</v>
      </c>
    </row>
    <row r="6" spans="1:25" ht="15" customHeight="1" thickBot="1" x14ac:dyDescent="0.25">
      <c r="A6" s="26">
        <v>1</v>
      </c>
      <c r="B6" s="27"/>
      <c r="C6" s="28"/>
      <c r="D6" s="29"/>
      <c r="E6" s="85" t="e">
        <f>VLOOKUP(D6,$V$4:$Y$16,4,FALSE)</f>
        <v>#N/A</v>
      </c>
      <c r="F6" s="36"/>
      <c r="G6" s="149"/>
      <c r="H6" s="120" t="s">
        <v>51</v>
      </c>
      <c r="I6" s="145" t="s">
        <v>18</v>
      </c>
      <c r="J6" s="145"/>
      <c r="K6" s="145"/>
      <c r="L6" s="145"/>
      <c r="M6" s="145"/>
      <c r="N6" s="145"/>
      <c r="O6" s="145"/>
      <c r="P6" s="145"/>
      <c r="Q6" s="145"/>
      <c r="R6" s="145"/>
      <c r="S6" s="145"/>
      <c r="T6" s="145"/>
      <c r="U6" s="146"/>
      <c r="V6" s="130" t="s">
        <v>110</v>
      </c>
      <c r="W6" s="131"/>
      <c r="X6" s="132"/>
      <c r="Y6" s="144" t="s">
        <v>103</v>
      </c>
    </row>
    <row r="7" spans="1:25" ht="15" customHeight="1" thickBot="1" x14ac:dyDescent="0.25">
      <c r="A7" s="26">
        <f>A6+1</f>
        <v>2</v>
      </c>
      <c r="B7" s="27"/>
      <c r="C7" s="28"/>
      <c r="D7" s="29"/>
      <c r="E7" s="85" t="e">
        <f t="shared" ref="E7:E70" si="0">VLOOKUP(D7,$V$4:$Y$16,4,FALSE)</f>
        <v>#N/A</v>
      </c>
      <c r="F7" s="36"/>
      <c r="G7" s="149"/>
      <c r="H7" s="121" t="s">
        <v>98</v>
      </c>
      <c r="I7" s="122" t="s">
        <v>92</v>
      </c>
      <c r="J7" s="122"/>
      <c r="K7" s="122"/>
      <c r="L7" s="122"/>
      <c r="M7" s="122"/>
      <c r="N7" s="122"/>
      <c r="O7" s="122"/>
      <c r="P7" s="122"/>
      <c r="Q7" s="122"/>
      <c r="R7" s="122"/>
      <c r="S7" s="122"/>
      <c r="T7" s="122"/>
      <c r="U7" s="133"/>
      <c r="V7" s="130" t="s">
        <v>119</v>
      </c>
      <c r="W7" s="131"/>
      <c r="X7" s="132"/>
      <c r="Y7" s="144" t="s">
        <v>109</v>
      </c>
    </row>
    <row r="8" spans="1:25" ht="15" customHeight="1" thickBot="1" x14ac:dyDescent="0.25">
      <c r="A8" s="26">
        <f t="shared" ref="A8:A71" si="1">A7+1</f>
        <v>3</v>
      </c>
      <c r="B8" s="27"/>
      <c r="C8" s="28"/>
      <c r="D8" s="29"/>
      <c r="E8" s="85" t="e">
        <f t="shared" si="0"/>
        <v>#N/A</v>
      </c>
      <c r="F8" s="36"/>
      <c r="G8" s="149"/>
      <c r="H8" s="121" t="s">
        <v>104</v>
      </c>
      <c r="I8" s="122" t="s">
        <v>97</v>
      </c>
      <c r="J8" s="122"/>
      <c r="K8" s="122"/>
      <c r="L8" s="122"/>
      <c r="M8" s="122"/>
      <c r="N8" s="122"/>
      <c r="O8" s="122"/>
      <c r="P8" s="122"/>
      <c r="Q8" s="122"/>
      <c r="R8" s="122"/>
      <c r="S8" s="122"/>
      <c r="T8" s="122"/>
      <c r="U8" s="133"/>
      <c r="V8" s="130" t="s">
        <v>52</v>
      </c>
      <c r="W8" s="131"/>
      <c r="X8" s="132"/>
      <c r="Y8" s="144" t="s">
        <v>118</v>
      </c>
    </row>
    <row r="9" spans="1:25" ht="15" customHeight="1" thickBot="1" x14ac:dyDescent="0.25">
      <c r="A9" s="26">
        <f t="shared" si="1"/>
        <v>4</v>
      </c>
      <c r="B9" s="27"/>
      <c r="C9" s="28"/>
      <c r="D9" s="29"/>
      <c r="E9" s="85" t="e">
        <f t="shared" si="0"/>
        <v>#N/A</v>
      </c>
      <c r="F9" s="36"/>
      <c r="G9" s="149"/>
      <c r="H9" s="121" t="s">
        <v>110</v>
      </c>
      <c r="I9" s="122" t="s">
        <v>103</v>
      </c>
      <c r="J9" s="122"/>
      <c r="K9" s="122"/>
      <c r="L9" s="122"/>
      <c r="M9" s="122"/>
      <c r="N9" s="122"/>
      <c r="O9" s="122"/>
      <c r="P9" s="122"/>
      <c r="Q9" s="122"/>
      <c r="R9" s="122"/>
      <c r="S9" s="122"/>
      <c r="T9" s="122"/>
      <c r="U9" s="133"/>
      <c r="V9" s="130" t="s">
        <v>4</v>
      </c>
      <c r="W9" s="131"/>
      <c r="X9" s="132"/>
      <c r="Y9" s="144" t="s">
        <v>122</v>
      </c>
    </row>
    <row r="10" spans="1:25" ht="15" customHeight="1" thickBot="1" x14ac:dyDescent="0.25">
      <c r="A10" s="26">
        <f t="shared" si="1"/>
        <v>5</v>
      </c>
      <c r="B10" s="27"/>
      <c r="C10" s="28"/>
      <c r="D10" s="29"/>
      <c r="E10" s="85" t="e">
        <f t="shared" si="0"/>
        <v>#N/A</v>
      </c>
      <c r="F10" s="36"/>
      <c r="G10" s="149"/>
      <c r="H10" s="121" t="s">
        <v>119</v>
      </c>
      <c r="I10" s="122" t="s">
        <v>109</v>
      </c>
      <c r="J10" s="122"/>
      <c r="K10" s="122"/>
      <c r="L10" s="122"/>
      <c r="M10" s="122"/>
      <c r="N10" s="122"/>
      <c r="O10" s="122"/>
      <c r="P10" s="122"/>
      <c r="Q10" s="122"/>
      <c r="R10" s="122"/>
      <c r="S10" s="122"/>
      <c r="T10" s="122"/>
      <c r="U10" s="133"/>
      <c r="V10" s="130" t="s">
        <v>8</v>
      </c>
      <c r="W10" s="131"/>
      <c r="X10" s="132"/>
      <c r="Y10" s="144" t="s">
        <v>3</v>
      </c>
    </row>
    <row r="11" spans="1:25" ht="15" customHeight="1" thickBot="1" x14ac:dyDescent="0.25">
      <c r="A11" s="26">
        <f t="shared" si="1"/>
        <v>6</v>
      </c>
      <c r="B11" s="27"/>
      <c r="C11" s="28"/>
      <c r="D11" s="29"/>
      <c r="E11" s="85" t="e">
        <f t="shared" si="0"/>
        <v>#N/A</v>
      </c>
      <c r="F11" s="36"/>
      <c r="G11" s="149"/>
      <c r="H11" s="121" t="s">
        <v>52</v>
      </c>
      <c r="I11" s="122" t="s">
        <v>118</v>
      </c>
      <c r="J11" s="122"/>
      <c r="K11" s="122"/>
      <c r="L11" s="122"/>
      <c r="M11" s="122"/>
      <c r="N11" s="122"/>
      <c r="O11" s="122"/>
      <c r="P11" s="122"/>
      <c r="Q11" s="122"/>
      <c r="R11" s="122"/>
      <c r="S11" s="122"/>
      <c r="T11" s="122"/>
      <c r="U11" s="133"/>
      <c r="V11" s="130" t="s">
        <v>53</v>
      </c>
      <c r="W11" s="131"/>
      <c r="X11" s="132"/>
      <c r="Y11" s="144" t="s">
        <v>7</v>
      </c>
    </row>
    <row r="12" spans="1:25" ht="16" thickBot="1" x14ac:dyDescent="0.25">
      <c r="A12" s="26">
        <f t="shared" si="1"/>
        <v>7</v>
      </c>
      <c r="B12" s="27"/>
      <c r="C12" s="28"/>
      <c r="D12" s="29"/>
      <c r="E12" s="85" t="e">
        <f t="shared" si="0"/>
        <v>#N/A</v>
      </c>
      <c r="F12" s="36"/>
      <c r="G12" s="149"/>
      <c r="H12" s="121" t="s">
        <v>4</v>
      </c>
      <c r="I12" s="122" t="s">
        <v>122</v>
      </c>
      <c r="J12" s="122"/>
      <c r="K12" s="122"/>
      <c r="L12" s="122"/>
      <c r="M12" s="122"/>
      <c r="N12" s="122"/>
      <c r="O12" s="122"/>
      <c r="P12" s="122"/>
      <c r="Q12" s="122"/>
      <c r="R12" s="122"/>
      <c r="S12" s="122"/>
      <c r="T12" s="122"/>
      <c r="U12" s="133"/>
      <c r="V12" s="130" t="s">
        <v>56</v>
      </c>
      <c r="W12" s="131"/>
      <c r="X12" s="132"/>
      <c r="Y12" s="144" t="s">
        <v>10</v>
      </c>
    </row>
    <row r="13" spans="1:25" ht="16" thickBot="1" x14ac:dyDescent="0.25">
      <c r="A13" s="26">
        <f t="shared" si="1"/>
        <v>8</v>
      </c>
      <c r="B13" s="27"/>
      <c r="C13" s="28"/>
      <c r="D13" s="29"/>
      <c r="E13" s="85" t="e">
        <f t="shared" si="0"/>
        <v>#N/A</v>
      </c>
      <c r="F13" s="36"/>
      <c r="G13" s="149"/>
      <c r="H13" s="121" t="s">
        <v>8</v>
      </c>
      <c r="I13" s="122" t="s">
        <v>3</v>
      </c>
      <c r="J13" s="122"/>
      <c r="K13" s="122"/>
      <c r="L13" s="122"/>
      <c r="M13" s="122"/>
      <c r="N13" s="122"/>
      <c r="O13" s="122"/>
      <c r="P13" s="122"/>
      <c r="Q13" s="122"/>
      <c r="R13" s="122"/>
      <c r="S13" s="122"/>
      <c r="T13" s="122"/>
      <c r="U13" s="133"/>
      <c r="V13" s="130" t="s">
        <v>38</v>
      </c>
      <c r="W13" s="131"/>
      <c r="X13" s="132"/>
      <c r="Y13" s="144" t="s">
        <v>13</v>
      </c>
    </row>
    <row r="14" spans="1:25" ht="15" customHeight="1" thickBot="1" x14ac:dyDescent="0.25">
      <c r="A14" s="26">
        <f t="shared" si="1"/>
        <v>9</v>
      </c>
      <c r="B14" s="27"/>
      <c r="C14" s="28"/>
      <c r="D14" s="29"/>
      <c r="E14" s="85" t="e">
        <f t="shared" si="0"/>
        <v>#N/A</v>
      </c>
      <c r="F14" s="36"/>
      <c r="G14" s="149"/>
      <c r="H14" s="121" t="s">
        <v>53</v>
      </c>
      <c r="I14" s="122" t="s">
        <v>7</v>
      </c>
      <c r="J14" s="122"/>
      <c r="K14" s="122"/>
      <c r="L14" s="122"/>
      <c r="M14" s="122"/>
      <c r="N14" s="122"/>
      <c r="O14" s="122"/>
      <c r="P14" s="122"/>
      <c r="Q14" s="122"/>
      <c r="R14" s="122"/>
      <c r="S14" s="122"/>
      <c r="T14" s="122"/>
      <c r="U14" s="133"/>
      <c r="V14" s="130" t="s">
        <v>136</v>
      </c>
      <c r="W14" s="131"/>
      <c r="X14" s="132"/>
      <c r="Y14" s="144" t="s">
        <v>135</v>
      </c>
    </row>
    <row r="15" spans="1:25" ht="16" thickBot="1" x14ac:dyDescent="0.25">
      <c r="A15" s="26">
        <f t="shared" si="1"/>
        <v>10</v>
      </c>
      <c r="B15" s="27"/>
      <c r="C15" s="28"/>
      <c r="D15" s="29"/>
      <c r="E15" s="85" t="e">
        <f t="shared" si="0"/>
        <v>#N/A</v>
      </c>
      <c r="F15" s="36"/>
      <c r="G15" s="149"/>
      <c r="H15" s="123" t="s">
        <v>56</v>
      </c>
      <c r="I15" s="124" t="s">
        <v>10</v>
      </c>
      <c r="J15" s="124"/>
      <c r="K15" s="124"/>
      <c r="L15" s="124"/>
      <c r="M15" s="124"/>
      <c r="N15" s="124"/>
      <c r="O15" s="124"/>
      <c r="P15" s="124"/>
      <c r="Q15" s="124"/>
      <c r="R15" s="124"/>
      <c r="S15" s="124"/>
      <c r="T15" s="124"/>
      <c r="U15" s="134"/>
      <c r="V15" s="130" t="s">
        <v>54</v>
      </c>
      <c r="W15" s="131"/>
      <c r="X15" s="132"/>
      <c r="Y15" s="144" t="s">
        <v>20</v>
      </c>
    </row>
    <row r="16" spans="1:25" x14ac:dyDescent="0.2">
      <c r="A16" s="26">
        <f t="shared" si="1"/>
        <v>11</v>
      </c>
      <c r="B16" s="27"/>
      <c r="C16" s="28"/>
      <c r="D16" s="29"/>
      <c r="E16" s="85" t="e">
        <f t="shared" si="0"/>
        <v>#N/A</v>
      </c>
      <c r="F16" s="36"/>
      <c r="G16" s="149"/>
      <c r="H16" s="125" t="s">
        <v>38</v>
      </c>
      <c r="I16" s="124" t="s">
        <v>13</v>
      </c>
      <c r="J16" s="124"/>
      <c r="K16" s="124"/>
      <c r="L16" s="124"/>
      <c r="M16" s="124"/>
      <c r="N16" s="124"/>
      <c r="O16" s="124"/>
      <c r="P16" s="124"/>
      <c r="Q16" s="124"/>
      <c r="R16" s="124"/>
      <c r="S16" s="124"/>
      <c r="T16" s="124"/>
      <c r="U16" s="135"/>
      <c r="V16" s="130" t="s">
        <v>124</v>
      </c>
      <c r="W16" s="131"/>
      <c r="X16" s="132"/>
      <c r="Y16" s="144" t="s">
        <v>126</v>
      </c>
    </row>
    <row r="17" spans="1:20" ht="16.5" customHeight="1" x14ac:dyDescent="0.2">
      <c r="A17" s="26">
        <f t="shared" si="1"/>
        <v>12</v>
      </c>
      <c r="B17" s="27"/>
      <c r="C17" s="28"/>
      <c r="D17" s="29"/>
      <c r="E17" s="85" t="e">
        <f t="shared" si="0"/>
        <v>#N/A</v>
      </c>
      <c r="F17" s="36"/>
      <c r="G17" s="149"/>
      <c r="H17" s="126" t="s">
        <v>54</v>
      </c>
      <c r="I17" s="124" t="s">
        <v>20</v>
      </c>
      <c r="J17" s="124"/>
      <c r="K17" s="124"/>
      <c r="L17" s="124"/>
      <c r="M17" s="124"/>
      <c r="N17" s="124"/>
      <c r="O17" s="124"/>
      <c r="P17" s="124"/>
      <c r="Q17" s="124"/>
      <c r="R17" s="124"/>
      <c r="S17" s="124"/>
      <c r="T17" s="124"/>
    </row>
    <row r="18" spans="1:20" ht="15.75" customHeight="1" x14ac:dyDescent="0.2">
      <c r="A18" s="26">
        <f t="shared" si="1"/>
        <v>13</v>
      </c>
      <c r="B18" s="27"/>
      <c r="C18" s="28"/>
      <c r="D18" s="29"/>
      <c r="E18" s="85" t="e">
        <f t="shared" si="0"/>
        <v>#N/A</v>
      </c>
      <c r="F18" s="36"/>
      <c r="G18" s="149"/>
      <c r="H18" s="136" t="s">
        <v>124</v>
      </c>
      <c r="I18" s="124" t="s">
        <v>125</v>
      </c>
      <c r="J18" s="124"/>
      <c r="K18" s="124"/>
      <c r="L18" s="124"/>
      <c r="M18" s="124"/>
      <c r="N18" s="124"/>
      <c r="O18" s="124"/>
      <c r="P18" s="124"/>
      <c r="Q18" s="124"/>
      <c r="R18" s="124"/>
      <c r="S18" s="124"/>
      <c r="T18" s="124"/>
    </row>
    <row r="19" spans="1:20" x14ac:dyDescent="0.2">
      <c r="A19" s="26">
        <f t="shared" si="1"/>
        <v>14</v>
      </c>
      <c r="B19" s="27"/>
      <c r="C19" s="28"/>
      <c r="D19" s="29"/>
      <c r="E19" s="85" t="e">
        <f t="shared" si="0"/>
        <v>#N/A</v>
      </c>
      <c r="F19" s="36"/>
      <c r="G19" s="149"/>
    </row>
    <row r="20" spans="1:20" x14ac:dyDescent="0.2">
      <c r="A20" s="26">
        <f t="shared" si="1"/>
        <v>15</v>
      </c>
      <c r="B20" s="27"/>
      <c r="C20" s="28"/>
      <c r="D20" s="29"/>
      <c r="E20" s="85" t="e">
        <f t="shared" si="0"/>
        <v>#N/A</v>
      </c>
      <c r="F20" s="36"/>
      <c r="G20" s="149"/>
    </row>
    <row r="21" spans="1:20" x14ac:dyDescent="0.2">
      <c r="A21" s="26">
        <f t="shared" si="1"/>
        <v>16</v>
      </c>
      <c r="B21" s="27"/>
      <c r="C21" s="28"/>
      <c r="D21" s="29"/>
      <c r="E21" s="85" t="e">
        <f t="shared" si="0"/>
        <v>#N/A</v>
      </c>
      <c r="F21" s="36"/>
      <c r="G21" s="149"/>
    </row>
    <row r="22" spans="1:20" x14ac:dyDescent="0.2">
      <c r="A22" s="26">
        <f t="shared" si="1"/>
        <v>17</v>
      </c>
      <c r="B22" s="27"/>
      <c r="C22" s="28"/>
      <c r="D22" s="29"/>
      <c r="E22" s="85" t="e">
        <f t="shared" si="0"/>
        <v>#N/A</v>
      </c>
      <c r="F22" s="36"/>
      <c r="G22" s="149"/>
    </row>
    <row r="23" spans="1:20" x14ac:dyDescent="0.2">
      <c r="A23" s="26">
        <f t="shared" si="1"/>
        <v>18</v>
      </c>
      <c r="B23" s="27"/>
      <c r="C23" s="28"/>
      <c r="D23" s="29"/>
      <c r="E23" s="85" t="e">
        <f t="shared" si="0"/>
        <v>#N/A</v>
      </c>
      <c r="F23" s="36"/>
      <c r="G23" s="149"/>
    </row>
    <row r="24" spans="1:20" x14ac:dyDescent="0.2">
      <c r="A24" s="26">
        <f t="shared" si="1"/>
        <v>19</v>
      </c>
      <c r="B24" s="27"/>
      <c r="C24" s="28"/>
      <c r="D24" s="29"/>
      <c r="E24" s="85" t="e">
        <f t="shared" si="0"/>
        <v>#N/A</v>
      </c>
      <c r="F24" s="36"/>
      <c r="G24" s="149"/>
      <c r="H24" s="121"/>
      <c r="I24" s="121"/>
      <c r="J24" s="121"/>
      <c r="K24" s="121"/>
      <c r="L24" s="121"/>
      <c r="M24" s="121"/>
      <c r="N24" s="121"/>
      <c r="O24" s="121"/>
      <c r="P24" s="121"/>
      <c r="Q24" s="121"/>
      <c r="R24" s="121"/>
      <c r="S24" s="121"/>
      <c r="T24" s="121"/>
    </row>
    <row r="25" spans="1:20" x14ac:dyDescent="0.2">
      <c r="A25" s="26">
        <f t="shared" si="1"/>
        <v>20</v>
      </c>
      <c r="B25" s="27"/>
      <c r="C25" s="28"/>
      <c r="D25" s="29"/>
      <c r="E25" s="85" t="e">
        <f t="shared" si="0"/>
        <v>#N/A</v>
      </c>
      <c r="F25" s="36"/>
      <c r="G25" s="149"/>
      <c r="H25" s="126"/>
      <c r="I25" s="126"/>
      <c r="J25" s="126"/>
      <c r="K25" s="126"/>
      <c r="L25" s="126"/>
      <c r="M25" s="126"/>
      <c r="N25" s="126"/>
      <c r="O25" s="126"/>
      <c r="P25" s="126"/>
      <c r="Q25" s="126"/>
      <c r="R25" s="126"/>
      <c r="S25" s="126"/>
      <c r="T25" s="126"/>
    </row>
    <row r="26" spans="1:20" x14ac:dyDescent="0.2">
      <c r="A26" s="26">
        <f t="shared" si="1"/>
        <v>21</v>
      </c>
      <c r="B26" s="27"/>
      <c r="C26" s="28"/>
      <c r="D26" s="29"/>
      <c r="E26" s="85" t="e">
        <f t="shared" si="0"/>
        <v>#N/A</v>
      </c>
      <c r="F26" s="36"/>
      <c r="G26" s="149"/>
      <c r="H26" s="126"/>
      <c r="I26" s="126"/>
      <c r="J26" s="126"/>
      <c r="K26" s="126"/>
      <c r="L26" s="126"/>
      <c r="M26" s="126"/>
      <c r="N26" s="126"/>
      <c r="O26" s="126"/>
      <c r="P26" s="126"/>
      <c r="Q26" s="126"/>
      <c r="R26" s="126"/>
      <c r="S26" s="126"/>
      <c r="T26" s="126"/>
    </row>
    <row r="27" spans="1:20" x14ac:dyDescent="0.2">
      <c r="A27" s="26">
        <f t="shared" si="1"/>
        <v>22</v>
      </c>
      <c r="B27" s="27"/>
      <c r="C27" s="28"/>
      <c r="D27" s="29"/>
      <c r="E27" s="85" t="e">
        <f t="shared" si="0"/>
        <v>#N/A</v>
      </c>
      <c r="F27" s="36"/>
      <c r="G27" s="149"/>
    </row>
    <row r="28" spans="1:20" x14ac:dyDescent="0.2">
      <c r="A28" s="26">
        <f t="shared" si="1"/>
        <v>23</v>
      </c>
      <c r="B28" s="27"/>
      <c r="C28" s="28"/>
      <c r="D28" s="29"/>
      <c r="E28" s="85" t="e">
        <f t="shared" si="0"/>
        <v>#N/A</v>
      </c>
      <c r="F28" s="36"/>
      <c r="G28" s="149"/>
    </row>
    <row r="29" spans="1:20" x14ac:dyDescent="0.2">
      <c r="A29" s="26">
        <f t="shared" si="1"/>
        <v>24</v>
      </c>
      <c r="B29" s="27"/>
      <c r="C29" s="28"/>
      <c r="D29" s="29"/>
      <c r="E29" s="85" t="e">
        <f t="shared" si="0"/>
        <v>#N/A</v>
      </c>
      <c r="F29" s="36"/>
      <c r="G29" s="149"/>
    </row>
    <row r="30" spans="1:20" x14ac:dyDescent="0.2">
      <c r="A30" s="26">
        <f t="shared" si="1"/>
        <v>25</v>
      </c>
      <c r="B30" s="27"/>
      <c r="C30" s="28"/>
      <c r="D30" s="29"/>
      <c r="E30" s="85" t="e">
        <f t="shared" si="0"/>
        <v>#N/A</v>
      </c>
      <c r="F30" s="36"/>
      <c r="G30" s="149"/>
    </row>
    <row r="31" spans="1:20" x14ac:dyDescent="0.2">
      <c r="A31" s="26">
        <f t="shared" si="1"/>
        <v>26</v>
      </c>
      <c r="B31" s="27"/>
      <c r="C31" s="28"/>
      <c r="D31" s="29"/>
      <c r="E31" s="85" t="e">
        <f t="shared" si="0"/>
        <v>#N/A</v>
      </c>
      <c r="F31" s="36"/>
      <c r="G31" s="149"/>
    </row>
    <row r="32" spans="1:20" ht="16.5" customHeight="1" x14ac:dyDescent="0.2">
      <c r="A32" s="26">
        <f t="shared" si="1"/>
        <v>27</v>
      </c>
      <c r="B32" s="27"/>
      <c r="C32" s="28"/>
      <c r="D32" s="29"/>
      <c r="E32" s="85" t="e">
        <f t="shared" si="0"/>
        <v>#N/A</v>
      </c>
      <c r="F32" s="36"/>
      <c r="G32" s="149"/>
    </row>
    <row r="33" spans="1:7" x14ac:dyDescent="0.2">
      <c r="A33" s="26">
        <f t="shared" si="1"/>
        <v>28</v>
      </c>
      <c r="B33" s="27"/>
      <c r="C33" s="28"/>
      <c r="D33" s="29"/>
      <c r="E33" s="85" t="e">
        <f t="shared" si="0"/>
        <v>#N/A</v>
      </c>
      <c r="F33" s="36"/>
      <c r="G33" s="149"/>
    </row>
    <row r="34" spans="1:7" ht="15" customHeight="1" x14ac:dyDescent="0.2">
      <c r="A34" s="26">
        <f t="shared" si="1"/>
        <v>29</v>
      </c>
      <c r="B34" s="27"/>
      <c r="C34" s="28"/>
      <c r="D34" s="29"/>
      <c r="E34" s="85" t="e">
        <f t="shared" si="0"/>
        <v>#N/A</v>
      </c>
      <c r="F34" s="36"/>
      <c r="G34" s="149"/>
    </row>
    <row r="35" spans="1:7" ht="15" customHeight="1" x14ac:dyDescent="0.2">
      <c r="A35" s="26">
        <f t="shared" si="1"/>
        <v>30</v>
      </c>
      <c r="B35" s="27"/>
      <c r="C35" s="28"/>
      <c r="D35" s="29"/>
      <c r="E35" s="85" t="e">
        <f t="shared" si="0"/>
        <v>#N/A</v>
      </c>
      <c r="F35" s="36"/>
      <c r="G35" s="149"/>
    </row>
    <row r="36" spans="1:7" x14ac:dyDescent="0.2">
      <c r="A36" s="26">
        <f t="shared" si="1"/>
        <v>31</v>
      </c>
      <c r="B36" s="27"/>
      <c r="C36" s="28"/>
      <c r="D36" s="29"/>
      <c r="E36" s="85" t="e">
        <f t="shared" si="0"/>
        <v>#N/A</v>
      </c>
      <c r="F36" s="36"/>
      <c r="G36" s="149"/>
    </row>
    <row r="37" spans="1:7" x14ac:dyDescent="0.2">
      <c r="A37" s="26">
        <f t="shared" si="1"/>
        <v>32</v>
      </c>
      <c r="B37" s="27"/>
      <c r="C37" s="28"/>
      <c r="D37" s="29"/>
      <c r="E37" s="85" t="e">
        <f t="shared" si="0"/>
        <v>#N/A</v>
      </c>
      <c r="F37" s="36"/>
      <c r="G37" s="149"/>
    </row>
    <row r="38" spans="1:7" x14ac:dyDescent="0.2">
      <c r="A38" s="26">
        <f t="shared" si="1"/>
        <v>33</v>
      </c>
      <c r="B38" s="27"/>
      <c r="C38" s="28"/>
      <c r="D38" s="29"/>
      <c r="E38" s="85" t="e">
        <f t="shared" si="0"/>
        <v>#N/A</v>
      </c>
      <c r="F38" s="36"/>
      <c r="G38" s="149"/>
    </row>
    <row r="39" spans="1:7" x14ac:dyDescent="0.2">
      <c r="A39" s="26">
        <f t="shared" si="1"/>
        <v>34</v>
      </c>
      <c r="B39" s="27"/>
      <c r="C39" s="28"/>
      <c r="D39" s="29"/>
      <c r="E39" s="85" t="e">
        <f t="shared" si="0"/>
        <v>#N/A</v>
      </c>
      <c r="F39" s="36"/>
      <c r="G39" s="149"/>
    </row>
    <row r="40" spans="1:7" ht="15.75" customHeight="1" x14ac:dyDescent="0.2">
      <c r="A40" s="26">
        <f t="shared" si="1"/>
        <v>35</v>
      </c>
      <c r="B40" s="27"/>
      <c r="C40" s="28"/>
      <c r="D40" s="29"/>
      <c r="E40" s="85" t="e">
        <f t="shared" si="0"/>
        <v>#N/A</v>
      </c>
      <c r="F40" s="36"/>
      <c r="G40" s="149"/>
    </row>
    <row r="41" spans="1:7" x14ac:dyDescent="0.2">
      <c r="A41" s="26">
        <f t="shared" si="1"/>
        <v>36</v>
      </c>
      <c r="B41" s="27"/>
      <c r="C41" s="28"/>
      <c r="D41" s="29"/>
      <c r="E41" s="85" t="e">
        <f t="shared" si="0"/>
        <v>#N/A</v>
      </c>
      <c r="F41" s="36"/>
      <c r="G41" s="149"/>
    </row>
    <row r="42" spans="1:7" x14ac:dyDescent="0.2">
      <c r="A42" s="26">
        <f t="shared" si="1"/>
        <v>37</v>
      </c>
      <c r="B42" s="27"/>
      <c r="C42" s="28"/>
      <c r="D42" s="29"/>
      <c r="E42" s="85" t="e">
        <f t="shared" si="0"/>
        <v>#N/A</v>
      </c>
      <c r="F42" s="36"/>
      <c r="G42" s="149"/>
    </row>
    <row r="43" spans="1:7" ht="15" customHeight="1" x14ac:dyDescent="0.2">
      <c r="A43" s="26">
        <f t="shared" si="1"/>
        <v>38</v>
      </c>
      <c r="B43" s="27"/>
      <c r="C43" s="28"/>
      <c r="D43" s="29"/>
      <c r="E43" s="85" t="e">
        <f t="shared" si="0"/>
        <v>#N/A</v>
      </c>
      <c r="F43" s="36"/>
      <c r="G43" s="149"/>
    </row>
    <row r="44" spans="1:7" ht="15.75" customHeight="1" x14ac:dyDescent="0.2">
      <c r="A44" s="26">
        <f t="shared" si="1"/>
        <v>39</v>
      </c>
      <c r="B44" s="27"/>
      <c r="C44" s="28"/>
      <c r="D44" s="29"/>
      <c r="E44" s="85" t="e">
        <f t="shared" si="0"/>
        <v>#N/A</v>
      </c>
      <c r="F44" s="36"/>
      <c r="G44" s="149"/>
    </row>
    <row r="45" spans="1:7" ht="15.75" customHeight="1" x14ac:dyDescent="0.2">
      <c r="A45" s="26">
        <f t="shared" si="1"/>
        <v>40</v>
      </c>
      <c r="B45" s="27"/>
      <c r="C45" s="28"/>
      <c r="D45" s="29"/>
      <c r="E45" s="85" t="e">
        <f t="shared" si="0"/>
        <v>#N/A</v>
      </c>
      <c r="F45" s="36"/>
      <c r="G45" s="149"/>
    </row>
    <row r="46" spans="1:7" x14ac:dyDescent="0.2">
      <c r="A46" s="26">
        <f t="shared" si="1"/>
        <v>41</v>
      </c>
      <c r="B46" s="27"/>
      <c r="C46" s="28"/>
      <c r="D46" s="29"/>
      <c r="E46" s="85" t="e">
        <f t="shared" si="0"/>
        <v>#N/A</v>
      </c>
      <c r="F46" s="36"/>
      <c r="G46" s="149"/>
    </row>
    <row r="47" spans="1:7" x14ac:dyDescent="0.2">
      <c r="A47" s="26">
        <f t="shared" si="1"/>
        <v>42</v>
      </c>
      <c r="B47" s="27"/>
      <c r="C47" s="28"/>
      <c r="D47" s="29"/>
      <c r="E47" s="85" t="e">
        <f t="shared" si="0"/>
        <v>#N/A</v>
      </c>
      <c r="F47" s="36"/>
      <c r="G47" s="149"/>
    </row>
    <row r="48" spans="1:7" x14ac:dyDescent="0.2">
      <c r="A48" s="26">
        <f t="shared" si="1"/>
        <v>43</v>
      </c>
      <c r="B48" s="27"/>
      <c r="C48" s="28"/>
      <c r="D48" s="29"/>
      <c r="E48" s="85" t="e">
        <f t="shared" si="0"/>
        <v>#N/A</v>
      </c>
      <c r="F48" s="36"/>
      <c r="G48" s="149"/>
    </row>
    <row r="49" spans="1:7" ht="15" customHeight="1" x14ac:dyDescent="0.2">
      <c r="A49" s="26">
        <f t="shared" si="1"/>
        <v>44</v>
      </c>
      <c r="B49" s="27"/>
      <c r="C49" s="28"/>
      <c r="D49" s="29"/>
      <c r="E49" s="85" t="e">
        <f t="shared" si="0"/>
        <v>#N/A</v>
      </c>
      <c r="F49" s="36"/>
      <c r="G49" s="149"/>
    </row>
    <row r="50" spans="1:7" x14ac:dyDescent="0.2">
      <c r="A50" s="26">
        <f t="shared" si="1"/>
        <v>45</v>
      </c>
      <c r="B50" s="27"/>
      <c r="C50" s="28"/>
      <c r="D50" s="29"/>
      <c r="E50" s="85" t="e">
        <f t="shared" si="0"/>
        <v>#N/A</v>
      </c>
      <c r="F50" s="36"/>
      <c r="G50" s="149"/>
    </row>
    <row r="51" spans="1:7" ht="15" customHeight="1" x14ac:dyDescent="0.2">
      <c r="A51" s="26">
        <f t="shared" si="1"/>
        <v>46</v>
      </c>
      <c r="B51" s="27"/>
      <c r="C51" s="28"/>
      <c r="D51" s="29"/>
      <c r="E51" s="85" t="e">
        <f t="shared" si="0"/>
        <v>#N/A</v>
      </c>
      <c r="F51" s="36"/>
      <c r="G51" s="149"/>
    </row>
    <row r="52" spans="1:7" x14ac:dyDescent="0.2">
      <c r="A52" s="26">
        <f t="shared" si="1"/>
        <v>47</v>
      </c>
      <c r="B52" s="27"/>
      <c r="C52" s="28"/>
      <c r="D52" s="29"/>
      <c r="E52" s="85" t="e">
        <f t="shared" si="0"/>
        <v>#N/A</v>
      </c>
      <c r="F52" s="36"/>
      <c r="G52" s="149"/>
    </row>
    <row r="53" spans="1:7" x14ac:dyDescent="0.2">
      <c r="A53" s="26">
        <f t="shared" si="1"/>
        <v>48</v>
      </c>
      <c r="B53" s="27"/>
      <c r="C53" s="28"/>
      <c r="D53" s="29"/>
      <c r="E53" s="85" t="e">
        <f t="shared" si="0"/>
        <v>#N/A</v>
      </c>
      <c r="F53" s="36"/>
      <c r="G53" s="149"/>
    </row>
    <row r="54" spans="1:7" x14ac:dyDescent="0.2">
      <c r="A54" s="26">
        <f t="shared" si="1"/>
        <v>49</v>
      </c>
      <c r="B54" s="27"/>
      <c r="C54" s="28"/>
      <c r="D54" s="29"/>
      <c r="E54" s="85" t="e">
        <f t="shared" si="0"/>
        <v>#N/A</v>
      </c>
      <c r="F54" s="36"/>
      <c r="G54" s="149"/>
    </row>
    <row r="55" spans="1:7" x14ac:dyDescent="0.2">
      <c r="A55" s="26">
        <f t="shared" si="1"/>
        <v>50</v>
      </c>
      <c r="B55" s="27"/>
      <c r="C55" s="28"/>
      <c r="D55" s="29"/>
      <c r="E55" s="85" t="e">
        <f t="shared" si="0"/>
        <v>#N/A</v>
      </c>
      <c r="F55" s="36"/>
      <c r="G55" s="149"/>
    </row>
    <row r="56" spans="1:7" x14ac:dyDescent="0.2">
      <c r="A56" s="26">
        <f t="shared" si="1"/>
        <v>51</v>
      </c>
      <c r="B56" s="27"/>
      <c r="C56" s="28"/>
      <c r="D56" s="29"/>
      <c r="E56" s="85" t="e">
        <f t="shared" si="0"/>
        <v>#N/A</v>
      </c>
      <c r="F56" s="36"/>
      <c r="G56" s="149"/>
    </row>
    <row r="57" spans="1:7" x14ac:dyDescent="0.2">
      <c r="A57" s="26">
        <f t="shared" si="1"/>
        <v>52</v>
      </c>
      <c r="B57" s="27"/>
      <c r="C57" s="28"/>
      <c r="D57" s="29"/>
      <c r="E57" s="85" t="e">
        <f t="shared" si="0"/>
        <v>#N/A</v>
      </c>
      <c r="F57" s="36"/>
      <c r="G57" s="149"/>
    </row>
    <row r="58" spans="1:7" x14ac:dyDescent="0.2">
      <c r="A58" s="26">
        <f t="shared" si="1"/>
        <v>53</v>
      </c>
      <c r="B58" s="27"/>
      <c r="C58" s="28"/>
      <c r="D58" s="29"/>
      <c r="E58" s="85" t="e">
        <f t="shared" si="0"/>
        <v>#N/A</v>
      </c>
      <c r="F58" s="36"/>
      <c r="G58" s="149"/>
    </row>
    <row r="59" spans="1:7" x14ac:dyDescent="0.2">
      <c r="A59" s="26">
        <f t="shared" si="1"/>
        <v>54</v>
      </c>
      <c r="B59" s="27"/>
      <c r="C59" s="28"/>
      <c r="D59" s="29"/>
      <c r="E59" s="85" t="e">
        <f t="shared" si="0"/>
        <v>#N/A</v>
      </c>
      <c r="F59" s="36"/>
      <c r="G59" s="149"/>
    </row>
    <row r="60" spans="1:7" x14ac:dyDescent="0.2">
      <c r="A60" s="26">
        <f t="shared" si="1"/>
        <v>55</v>
      </c>
      <c r="B60" s="27"/>
      <c r="C60" s="28"/>
      <c r="D60" s="29"/>
      <c r="E60" s="85" t="e">
        <f t="shared" si="0"/>
        <v>#N/A</v>
      </c>
      <c r="F60" s="36"/>
      <c r="G60" s="149"/>
    </row>
    <row r="61" spans="1:7" ht="15" customHeight="1" x14ac:dyDescent="0.2">
      <c r="A61" s="26">
        <f t="shared" si="1"/>
        <v>56</v>
      </c>
      <c r="B61" s="27"/>
      <c r="C61" s="28"/>
      <c r="D61" s="29"/>
      <c r="E61" s="85" t="e">
        <f t="shared" si="0"/>
        <v>#N/A</v>
      </c>
      <c r="F61" s="36"/>
      <c r="G61" s="149"/>
    </row>
    <row r="62" spans="1:7" x14ac:dyDescent="0.2">
      <c r="A62" s="26">
        <f t="shared" si="1"/>
        <v>57</v>
      </c>
      <c r="B62" s="27"/>
      <c r="C62" s="28"/>
      <c r="D62" s="29"/>
      <c r="E62" s="85" t="e">
        <f t="shared" si="0"/>
        <v>#N/A</v>
      </c>
      <c r="F62" s="36"/>
      <c r="G62" s="149"/>
    </row>
    <row r="63" spans="1:7" ht="15" customHeight="1" x14ac:dyDescent="0.2">
      <c r="A63" s="26">
        <f t="shared" si="1"/>
        <v>58</v>
      </c>
      <c r="B63" s="27"/>
      <c r="C63" s="28"/>
      <c r="D63" s="29"/>
      <c r="E63" s="85" t="e">
        <f t="shared" si="0"/>
        <v>#N/A</v>
      </c>
      <c r="F63" s="36"/>
      <c r="G63" s="149"/>
    </row>
    <row r="64" spans="1:7" x14ac:dyDescent="0.2">
      <c r="A64" s="26">
        <f t="shared" si="1"/>
        <v>59</v>
      </c>
      <c r="B64" s="27"/>
      <c r="C64" s="28"/>
      <c r="D64" s="29"/>
      <c r="E64" s="85" t="e">
        <f t="shared" si="0"/>
        <v>#N/A</v>
      </c>
      <c r="F64" s="36"/>
      <c r="G64" s="149"/>
    </row>
    <row r="65" spans="1:7" x14ac:dyDescent="0.2">
      <c r="A65" s="26">
        <f t="shared" si="1"/>
        <v>60</v>
      </c>
      <c r="B65" s="27"/>
      <c r="C65" s="28"/>
      <c r="D65" s="29"/>
      <c r="E65" s="85" t="e">
        <f t="shared" si="0"/>
        <v>#N/A</v>
      </c>
      <c r="F65" s="36"/>
      <c r="G65" s="149"/>
    </row>
    <row r="66" spans="1:7" x14ac:dyDescent="0.2">
      <c r="A66" s="26">
        <f t="shared" si="1"/>
        <v>61</v>
      </c>
      <c r="B66" s="27"/>
      <c r="C66" s="28"/>
      <c r="D66" s="29"/>
      <c r="E66" s="85" t="e">
        <f t="shared" si="0"/>
        <v>#N/A</v>
      </c>
      <c r="F66" s="36"/>
      <c r="G66" s="149"/>
    </row>
    <row r="67" spans="1:7" x14ac:dyDescent="0.2">
      <c r="A67" s="26">
        <f t="shared" si="1"/>
        <v>62</v>
      </c>
      <c r="B67" s="27"/>
      <c r="C67" s="28"/>
      <c r="D67" s="29"/>
      <c r="E67" s="85" t="e">
        <f t="shared" si="0"/>
        <v>#N/A</v>
      </c>
      <c r="F67" s="36"/>
      <c r="G67" s="149"/>
    </row>
    <row r="68" spans="1:7" x14ac:dyDescent="0.2">
      <c r="A68" s="26">
        <f t="shared" si="1"/>
        <v>63</v>
      </c>
      <c r="B68" s="27"/>
      <c r="C68" s="28"/>
      <c r="D68" s="29"/>
      <c r="E68" s="85" t="e">
        <f t="shared" si="0"/>
        <v>#N/A</v>
      </c>
      <c r="F68" s="36"/>
      <c r="G68" s="149"/>
    </row>
    <row r="69" spans="1:7" x14ac:dyDescent="0.2">
      <c r="A69" s="26">
        <f t="shared" si="1"/>
        <v>64</v>
      </c>
      <c r="B69" s="27"/>
      <c r="C69" s="28"/>
      <c r="D69" s="29"/>
      <c r="E69" s="85" t="e">
        <f t="shared" si="0"/>
        <v>#N/A</v>
      </c>
      <c r="F69" s="36"/>
      <c r="G69" s="149"/>
    </row>
    <row r="70" spans="1:7" x14ac:dyDescent="0.2">
      <c r="A70" s="26">
        <f t="shared" si="1"/>
        <v>65</v>
      </c>
      <c r="B70" s="27"/>
      <c r="C70" s="28"/>
      <c r="D70" s="29"/>
      <c r="E70" s="85" t="e">
        <f t="shared" si="0"/>
        <v>#N/A</v>
      </c>
      <c r="F70" s="36"/>
      <c r="G70" s="149"/>
    </row>
    <row r="71" spans="1:7" x14ac:dyDescent="0.2">
      <c r="A71" s="26">
        <f t="shared" si="1"/>
        <v>66</v>
      </c>
      <c r="B71" s="27"/>
      <c r="C71" s="28"/>
      <c r="D71" s="29"/>
      <c r="E71" s="85" t="e">
        <f t="shared" ref="E71:E110" si="2">VLOOKUP(D71,$V$4:$Y$16,4,FALSE)</f>
        <v>#N/A</v>
      </c>
      <c r="F71" s="36"/>
      <c r="G71" s="149"/>
    </row>
    <row r="72" spans="1:7" x14ac:dyDescent="0.2">
      <c r="A72" s="26">
        <f t="shared" ref="A72:A110" si="3">A71+1</f>
        <v>67</v>
      </c>
      <c r="B72" s="27"/>
      <c r="C72" s="28"/>
      <c r="D72" s="29"/>
      <c r="E72" s="85" t="e">
        <f t="shared" si="2"/>
        <v>#N/A</v>
      </c>
      <c r="F72" s="36"/>
      <c r="G72" s="149"/>
    </row>
    <row r="73" spans="1:7" x14ac:dyDescent="0.2">
      <c r="A73" s="26">
        <f t="shared" si="3"/>
        <v>68</v>
      </c>
      <c r="B73" s="27"/>
      <c r="C73" s="28"/>
      <c r="D73" s="29"/>
      <c r="E73" s="85" t="e">
        <f t="shared" si="2"/>
        <v>#N/A</v>
      </c>
      <c r="F73" s="36"/>
      <c r="G73" s="149"/>
    </row>
    <row r="74" spans="1:7" x14ac:dyDescent="0.2">
      <c r="A74" s="26">
        <f t="shared" si="3"/>
        <v>69</v>
      </c>
      <c r="B74" s="27"/>
      <c r="C74" s="28"/>
      <c r="D74" s="29"/>
      <c r="E74" s="85" t="e">
        <f t="shared" si="2"/>
        <v>#N/A</v>
      </c>
      <c r="F74" s="36"/>
      <c r="G74" s="149"/>
    </row>
    <row r="75" spans="1:7" x14ac:dyDescent="0.2">
      <c r="A75" s="26">
        <f t="shared" si="3"/>
        <v>70</v>
      </c>
      <c r="B75" s="27"/>
      <c r="C75" s="28"/>
      <c r="D75" s="29"/>
      <c r="E75" s="85" t="e">
        <f t="shared" si="2"/>
        <v>#N/A</v>
      </c>
      <c r="F75" s="36"/>
      <c r="G75" s="149"/>
    </row>
    <row r="76" spans="1:7" x14ac:dyDescent="0.2">
      <c r="A76" s="26">
        <f t="shared" si="3"/>
        <v>71</v>
      </c>
      <c r="B76" s="27"/>
      <c r="C76" s="28"/>
      <c r="D76" s="29"/>
      <c r="E76" s="85" t="e">
        <f t="shared" si="2"/>
        <v>#N/A</v>
      </c>
      <c r="F76" s="36"/>
      <c r="G76" s="149"/>
    </row>
    <row r="77" spans="1:7" x14ac:dyDescent="0.2">
      <c r="A77" s="26">
        <f t="shared" si="3"/>
        <v>72</v>
      </c>
      <c r="B77" s="27"/>
      <c r="C77" s="28"/>
      <c r="D77" s="29"/>
      <c r="E77" s="85" t="e">
        <f t="shared" si="2"/>
        <v>#N/A</v>
      </c>
      <c r="F77" s="36"/>
      <c r="G77" s="149"/>
    </row>
    <row r="78" spans="1:7" x14ac:dyDescent="0.2">
      <c r="A78" s="26">
        <f t="shared" si="3"/>
        <v>73</v>
      </c>
      <c r="B78" s="27"/>
      <c r="C78" s="28"/>
      <c r="D78" s="29"/>
      <c r="E78" s="85" t="e">
        <f t="shared" si="2"/>
        <v>#N/A</v>
      </c>
      <c r="F78" s="36"/>
      <c r="G78" s="149"/>
    </row>
    <row r="79" spans="1:7" x14ac:dyDescent="0.2">
      <c r="A79" s="26">
        <f t="shared" si="3"/>
        <v>74</v>
      </c>
      <c r="B79" s="27"/>
      <c r="C79" s="28"/>
      <c r="D79" s="29"/>
      <c r="E79" s="85" t="e">
        <f t="shared" si="2"/>
        <v>#N/A</v>
      </c>
      <c r="F79" s="36"/>
      <c r="G79" s="149"/>
    </row>
    <row r="80" spans="1:7" x14ac:dyDescent="0.2">
      <c r="A80" s="26">
        <f t="shared" si="3"/>
        <v>75</v>
      </c>
      <c r="B80" s="27"/>
      <c r="C80" s="28"/>
      <c r="D80" s="29"/>
      <c r="E80" s="85" t="e">
        <f t="shared" si="2"/>
        <v>#N/A</v>
      </c>
      <c r="F80" s="36"/>
      <c r="G80" s="149"/>
    </row>
    <row r="81" spans="1:7" x14ac:dyDescent="0.2">
      <c r="A81" s="26">
        <f t="shared" si="3"/>
        <v>76</v>
      </c>
      <c r="B81" s="27"/>
      <c r="C81" s="28"/>
      <c r="D81" s="29"/>
      <c r="E81" s="85" t="e">
        <f t="shared" si="2"/>
        <v>#N/A</v>
      </c>
      <c r="F81" s="36"/>
      <c r="G81" s="149"/>
    </row>
    <row r="82" spans="1:7" x14ac:dyDescent="0.2">
      <c r="A82" s="26">
        <f t="shared" si="3"/>
        <v>77</v>
      </c>
      <c r="B82" s="27"/>
      <c r="C82" s="28"/>
      <c r="D82" s="29"/>
      <c r="E82" s="85" t="e">
        <f t="shared" si="2"/>
        <v>#N/A</v>
      </c>
      <c r="F82" s="36"/>
      <c r="G82" s="149"/>
    </row>
    <row r="83" spans="1:7" x14ac:dyDescent="0.2">
      <c r="A83" s="26">
        <f t="shared" si="3"/>
        <v>78</v>
      </c>
      <c r="B83" s="27"/>
      <c r="C83" s="28"/>
      <c r="D83" s="29"/>
      <c r="E83" s="85" t="e">
        <f t="shared" si="2"/>
        <v>#N/A</v>
      </c>
      <c r="F83" s="36"/>
      <c r="G83" s="149"/>
    </row>
    <row r="84" spans="1:7" x14ac:dyDescent="0.2">
      <c r="A84" s="26">
        <f t="shared" si="3"/>
        <v>79</v>
      </c>
      <c r="B84" s="27"/>
      <c r="C84" s="28"/>
      <c r="D84" s="29"/>
      <c r="E84" s="85" t="e">
        <f t="shared" si="2"/>
        <v>#N/A</v>
      </c>
      <c r="F84" s="36"/>
      <c r="G84" s="149"/>
    </row>
    <row r="85" spans="1:7" x14ac:dyDescent="0.2">
      <c r="A85" s="26">
        <f t="shared" si="3"/>
        <v>80</v>
      </c>
      <c r="B85" s="27"/>
      <c r="C85" s="28"/>
      <c r="D85" s="29"/>
      <c r="E85" s="85" t="e">
        <f t="shared" si="2"/>
        <v>#N/A</v>
      </c>
      <c r="F85" s="36"/>
      <c r="G85" s="149"/>
    </row>
    <row r="86" spans="1:7" x14ac:dyDescent="0.2">
      <c r="A86" s="26">
        <f t="shared" si="3"/>
        <v>81</v>
      </c>
      <c r="B86" s="27"/>
      <c r="C86" s="28"/>
      <c r="D86" s="29"/>
      <c r="E86" s="85" t="e">
        <f t="shared" si="2"/>
        <v>#N/A</v>
      </c>
      <c r="F86" s="36"/>
      <c r="G86" s="149"/>
    </row>
    <row r="87" spans="1:7" x14ac:dyDescent="0.2">
      <c r="A87" s="26">
        <f t="shared" si="3"/>
        <v>82</v>
      </c>
      <c r="B87" s="27"/>
      <c r="C87" s="28"/>
      <c r="D87" s="29"/>
      <c r="E87" s="85" t="e">
        <f t="shared" si="2"/>
        <v>#N/A</v>
      </c>
      <c r="F87" s="36"/>
      <c r="G87" s="149"/>
    </row>
    <row r="88" spans="1:7" x14ac:dyDescent="0.2">
      <c r="A88" s="26">
        <f t="shared" si="3"/>
        <v>83</v>
      </c>
      <c r="B88" s="27"/>
      <c r="C88" s="28"/>
      <c r="D88" s="29"/>
      <c r="E88" s="85" t="e">
        <f t="shared" si="2"/>
        <v>#N/A</v>
      </c>
      <c r="F88" s="36"/>
      <c r="G88" s="149"/>
    </row>
    <row r="89" spans="1:7" x14ac:dyDescent="0.2">
      <c r="A89" s="26">
        <f t="shared" si="3"/>
        <v>84</v>
      </c>
      <c r="B89" s="27"/>
      <c r="C89" s="28"/>
      <c r="D89" s="29"/>
      <c r="E89" s="85" t="e">
        <f t="shared" si="2"/>
        <v>#N/A</v>
      </c>
      <c r="F89" s="36"/>
      <c r="G89" s="149"/>
    </row>
    <row r="90" spans="1:7" x14ac:dyDescent="0.2">
      <c r="A90" s="26">
        <f t="shared" si="3"/>
        <v>85</v>
      </c>
      <c r="B90" s="27"/>
      <c r="C90" s="28"/>
      <c r="D90" s="29"/>
      <c r="E90" s="85" t="e">
        <f t="shared" si="2"/>
        <v>#N/A</v>
      </c>
      <c r="F90" s="36"/>
      <c r="G90" s="149"/>
    </row>
    <row r="91" spans="1:7" x14ac:dyDescent="0.2">
      <c r="A91" s="26">
        <f t="shared" si="3"/>
        <v>86</v>
      </c>
      <c r="B91" s="27"/>
      <c r="C91" s="28"/>
      <c r="D91" s="29"/>
      <c r="E91" s="85" t="e">
        <f t="shared" si="2"/>
        <v>#N/A</v>
      </c>
      <c r="F91" s="36"/>
      <c r="G91" s="149"/>
    </row>
    <row r="92" spans="1:7" x14ac:dyDescent="0.2">
      <c r="A92" s="26">
        <f t="shared" si="3"/>
        <v>87</v>
      </c>
      <c r="B92" s="27"/>
      <c r="C92" s="28"/>
      <c r="D92" s="29"/>
      <c r="E92" s="85" t="e">
        <f t="shared" si="2"/>
        <v>#N/A</v>
      </c>
      <c r="F92" s="36"/>
      <c r="G92" s="149"/>
    </row>
    <row r="93" spans="1:7" x14ac:dyDescent="0.2">
      <c r="A93" s="26">
        <f t="shared" si="3"/>
        <v>88</v>
      </c>
      <c r="B93" s="27"/>
      <c r="C93" s="28"/>
      <c r="D93" s="29"/>
      <c r="E93" s="85" t="e">
        <f t="shared" si="2"/>
        <v>#N/A</v>
      </c>
      <c r="F93" s="36"/>
      <c r="G93" s="149"/>
    </row>
    <row r="94" spans="1:7" x14ac:dyDescent="0.2">
      <c r="A94" s="26">
        <f t="shared" si="3"/>
        <v>89</v>
      </c>
      <c r="B94" s="27"/>
      <c r="C94" s="28"/>
      <c r="D94" s="29"/>
      <c r="E94" s="85" t="e">
        <f t="shared" si="2"/>
        <v>#N/A</v>
      </c>
      <c r="F94" s="36"/>
      <c r="G94" s="149"/>
    </row>
    <row r="95" spans="1:7" x14ac:dyDescent="0.2">
      <c r="A95" s="26">
        <f t="shared" si="3"/>
        <v>90</v>
      </c>
      <c r="B95" s="27"/>
      <c r="C95" s="28"/>
      <c r="D95" s="29"/>
      <c r="E95" s="85" t="e">
        <f t="shared" si="2"/>
        <v>#N/A</v>
      </c>
      <c r="F95" s="36"/>
      <c r="G95" s="149"/>
    </row>
    <row r="96" spans="1:7" x14ac:dyDescent="0.2">
      <c r="A96" s="26">
        <f t="shared" si="3"/>
        <v>91</v>
      </c>
      <c r="B96" s="27"/>
      <c r="C96" s="28"/>
      <c r="D96" s="29"/>
      <c r="E96" s="85" t="e">
        <f t="shared" si="2"/>
        <v>#N/A</v>
      </c>
      <c r="F96" s="36"/>
      <c r="G96" s="149"/>
    </row>
    <row r="97" spans="1:7" x14ac:dyDescent="0.2">
      <c r="A97" s="26">
        <f t="shared" si="3"/>
        <v>92</v>
      </c>
      <c r="B97" s="27"/>
      <c r="C97" s="28"/>
      <c r="D97" s="29"/>
      <c r="E97" s="85" t="e">
        <f t="shared" si="2"/>
        <v>#N/A</v>
      </c>
      <c r="F97" s="36"/>
      <c r="G97" s="149"/>
    </row>
    <row r="98" spans="1:7" x14ac:dyDescent="0.2">
      <c r="A98" s="26">
        <f t="shared" si="3"/>
        <v>93</v>
      </c>
      <c r="B98" s="27"/>
      <c r="C98" s="28"/>
      <c r="D98" s="29"/>
      <c r="E98" s="85" t="e">
        <f t="shared" si="2"/>
        <v>#N/A</v>
      </c>
      <c r="F98" s="36"/>
      <c r="G98" s="149"/>
    </row>
    <row r="99" spans="1:7" x14ac:dyDescent="0.2">
      <c r="A99" s="26">
        <f t="shared" si="3"/>
        <v>94</v>
      </c>
      <c r="B99" s="27"/>
      <c r="C99" s="28"/>
      <c r="D99" s="29"/>
      <c r="E99" s="85" t="e">
        <f t="shared" si="2"/>
        <v>#N/A</v>
      </c>
      <c r="F99" s="36"/>
      <c r="G99" s="149"/>
    </row>
    <row r="100" spans="1:7" x14ac:dyDescent="0.2">
      <c r="A100" s="26">
        <f t="shared" si="3"/>
        <v>95</v>
      </c>
      <c r="B100" s="27"/>
      <c r="C100" s="28"/>
      <c r="D100" s="29"/>
      <c r="E100" s="85" t="e">
        <f t="shared" si="2"/>
        <v>#N/A</v>
      </c>
      <c r="F100" s="36"/>
      <c r="G100" s="149"/>
    </row>
    <row r="101" spans="1:7" x14ac:dyDescent="0.2">
      <c r="A101" s="26">
        <f t="shared" si="3"/>
        <v>96</v>
      </c>
      <c r="B101" s="27"/>
      <c r="C101" s="28"/>
      <c r="D101" s="29"/>
      <c r="E101" s="85" t="e">
        <f t="shared" si="2"/>
        <v>#N/A</v>
      </c>
      <c r="F101" s="36"/>
      <c r="G101" s="149"/>
    </row>
    <row r="102" spans="1:7" x14ac:dyDescent="0.2">
      <c r="A102" s="26">
        <f t="shared" si="3"/>
        <v>97</v>
      </c>
      <c r="B102" s="27"/>
      <c r="C102" s="28"/>
      <c r="D102" s="29"/>
      <c r="E102" s="85" t="e">
        <f t="shared" si="2"/>
        <v>#N/A</v>
      </c>
      <c r="F102" s="36"/>
      <c r="G102" s="149"/>
    </row>
    <row r="103" spans="1:7" x14ac:dyDescent="0.2">
      <c r="A103" s="26">
        <f t="shared" si="3"/>
        <v>98</v>
      </c>
      <c r="B103" s="27"/>
      <c r="C103" s="28"/>
      <c r="D103" s="29"/>
      <c r="E103" s="85" t="e">
        <f t="shared" si="2"/>
        <v>#N/A</v>
      </c>
      <c r="F103" s="36"/>
      <c r="G103" s="149"/>
    </row>
    <row r="104" spans="1:7" x14ac:dyDescent="0.2">
      <c r="A104" s="26">
        <f t="shared" si="3"/>
        <v>99</v>
      </c>
      <c r="B104" s="27"/>
      <c r="C104" s="28"/>
      <c r="D104" s="29"/>
      <c r="E104" s="85" t="e">
        <f t="shared" si="2"/>
        <v>#N/A</v>
      </c>
      <c r="F104" s="36"/>
      <c r="G104" s="149"/>
    </row>
    <row r="105" spans="1:7" x14ac:dyDescent="0.2">
      <c r="A105" s="26">
        <f t="shared" si="3"/>
        <v>100</v>
      </c>
      <c r="B105" s="27"/>
      <c r="C105" s="28"/>
      <c r="D105" s="29"/>
      <c r="E105" s="85" t="e">
        <f t="shared" si="2"/>
        <v>#N/A</v>
      </c>
      <c r="F105" s="36"/>
      <c r="G105" s="149"/>
    </row>
    <row r="106" spans="1:7" x14ac:dyDescent="0.2">
      <c r="A106" s="26">
        <f t="shared" si="3"/>
        <v>101</v>
      </c>
      <c r="B106" s="27"/>
      <c r="C106" s="28"/>
      <c r="D106" s="29"/>
      <c r="E106" s="85" t="e">
        <f t="shared" si="2"/>
        <v>#N/A</v>
      </c>
      <c r="F106" s="36"/>
      <c r="G106" s="149"/>
    </row>
    <row r="107" spans="1:7" x14ac:dyDescent="0.2">
      <c r="A107" s="26">
        <f t="shared" si="3"/>
        <v>102</v>
      </c>
      <c r="B107" s="27"/>
      <c r="C107" s="28"/>
      <c r="D107" s="29"/>
      <c r="E107" s="85" t="e">
        <f t="shared" si="2"/>
        <v>#N/A</v>
      </c>
      <c r="F107" s="36"/>
      <c r="G107" s="149"/>
    </row>
    <row r="108" spans="1:7" x14ac:dyDescent="0.2">
      <c r="A108" s="26">
        <f t="shared" si="3"/>
        <v>103</v>
      </c>
      <c r="B108" s="27"/>
      <c r="C108" s="28"/>
      <c r="D108" s="29"/>
      <c r="E108" s="85" t="e">
        <f t="shared" si="2"/>
        <v>#N/A</v>
      </c>
      <c r="F108" s="36"/>
      <c r="G108" s="149"/>
    </row>
    <row r="109" spans="1:7" x14ac:dyDescent="0.2">
      <c r="A109" s="26">
        <f t="shared" si="3"/>
        <v>104</v>
      </c>
      <c r="B109" s="27"/>
      <c r="C109" s="28"/>
      <c r="D109" s="29"/>
      <c r="E109" s="85" t="e">
        <f t="shared" si="2"/>
        <v>#N/A</v>
      </c>
      <c r="F109" s="36"/>
      <c r="G109" s="149"/>
    </row>
    <row r="110" spans="1:7" x14ac:dyDescent="0.2">
      <c r="A110" s="26">
        <f t="shared" si="3"/>
        <v>105</v>
      </c>
      <c r="B110" s="27"/>
      <c r="C110" s="28"/>
      <c r="D110" s="29"/>
      <c r="E110" s="85" t="e">
        <f t="shared" si="2"/>
        <v>#N/A</v>
      </c>
      <c r="F110" s="36"/>
      <c r="G110" s="149"/>
    </row>
  </sheetData>
  <sheetProtection password="DDE2" sheet="1" objects="1" scenarios="1"/>
  <mergeCells count="8">
    <mergeCell ref="A1:B1"/>
    <mergeCell ref="V2:Y2"/>
    <mergeCell ref="E2:E5"/>
    <mergeCell ref="A2:A5"/>
    <mergeCell ref="B2:B5"/>
    <mergeCell ref="C2:C5"/>
    <mergeCell ref="F2:F5"/>
    <mergeCell ref="D2:D5"/>
  </mergeCells>
  <phoneticPr fontId="49" type="noConversion"/>
  <dataValidations count="1">
    <dataValidation type="list" allowBlank="1" showInputMessage="1" showErrorMessage="1" errorTitle="Invalid Entry" error="Please select a classification from the list." sqref="D6:D110">
      <formula1>$V$3:$V$16</formula1>
    </dataValidation>
  </dataValidations>
  <pageMargins left="0.5" right="0.5" top="0.5" bottom="0.5" header="1" footer="0.5"/>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0"/>
  <sheetViews>
    <sheetView topLeftCell="A20" zoomScaleSheetLayoutView="100" workbookViewId="0">
      <selection activeCell="E38" sqref="E38"/>
    </sheetView>
  </sheetViews>
  <sheetFormatPr baseColWidth="10" defaultColWidth="8.83203125" defaultRowHeight="15" x14ac:dyDescent="0.2"/>
  <cols>
    <col min="2" max="3" width="11.6640625" style="107" customWidth="1"/>
    <col min="4" max="4" width="8.83203125" style="107"/>
    <col min="5" max="5" width="37.6640625" customWidth="1"/>
    <col min="6" max="6" width="55.6640625" customWidth="1"/>
  </cols>
  <sheetData>
    <row r="1" spans="1:6" x14ac:dyDescent="0.2">
      <c r="A1" s="101"/>
      <c r="B1" s="102"/>
      <c r="C1" s="102"/>
      <c r="D1" s="167" t="s">
        <v>113</v>
      </c>
      <c r="E1" s="168">
        <f>'Itemized Expense Report'!C1</f>
        <v>0</v>
      </c>
      <c r="F1" s="101"/>
    </row>
    <row r="2" spans="1:6" ht="26" x14ac:dyDescent="0.2">
      <c r="A2" s="292" t="s">
        <v>140</v>
      </c>
      <c r="B2" s="292"/>
      <c r="C2" s="292"/>
      <c r="D2" s="292"/>
      <c r="E2" s="292"/>
      <c r="F2" s="292"/>
    </row>
    <row r="3" spans="1:6" x14ac:dyDescent="0.2">
      <c r="A3" s="103"/>
      <c r="B3" s="104"/>
      <c r="C3" s="104"/>
      <c r="D3" s="104"/>
      <c r="E3" s="103"/>
      <c r="F3" s="103"/>
    </row>
    <row r="4" spans="1:6" ht="16" x14ac:dyDescent="0.2">
      <c r="A4" s="293" t="s">
        <v>37</v>
      </c>
      <c r="B4" s="293" t="s">
        <v>44</v>
      </c>
      <c r="C4" s="293"/>
      <c r="D4" s="293"/>
      <c r="E4" s="293" t="s">
        <v>45</v>
      </c>
      <c r="F4" s="293" t="s">
        <v>47</v>
      </c>
    </row>
    <row r="5" spans="1:6" ht="16" x14ac:dyDescent="0.2">
      <c r="A5" s="293"/>
      <c r="B5" s="105" t="s">
        <v>48</v>
      </c>
      <c r="C5" s="105" t="s">
        <v>49</v>
      </c>
      <c r="D5" s="105" t="s">
        <v>108</v>
      </c>
      <c r="E5" s="293"/>
      <c r="F5" s="293"/>
    </row>
    <row r="6" spans="1:6" x14ac:dyDescent="0.2">
      <c r="A6" s="110"/>
      <c r="B6" s="111"/>
      <c r="C6" s="111"/>
      <c r="D6" s="106">
        <f>SUM(C6-B6)</f>
        <v>0</v>
      </c>
      <c r="E6" s="100"/>
      <c r="F6" s="100"/>
    </row>
    <row r="7" spans="1:6" x14ac:dyDescent="0.2">
      <c r="A7" s="110"/>
      <c r="B7" s="111"/>
      <c r="C7" s="111"/>
      <c r="D7" s="106">
        <f t="shared" ref="D7:D36" si="0">SUM(C7-B7)</f>
        <v>0</v>
      </c>
      <c r="E7" s="100"/>
      <c r="F7" s="100"/>
    </row>
    <row r="8" spans="1:6" x14ac:dyDescent="0.2">
      <c r="A8" s="110"/>
      <c r="B8" s="111"/>
      <c r="C8" s="111"/>
      <c r="D8" s="106">
        <f t="shared" si="0"/>
        <v>0</v>
      </c>
      <c r="E8" s="100"/>
      <c r="F8" s="100"/>
    </row>
    <row r="9" spans="1:6" x14ac:dyDescent="0.2">
      <c r="A9" s="110"/>
      <c r="B9" s="111"/>
      <c r="C9" s="111"/>
      <c r="D9" s="106">
        <f t="shared" si="0"/>
        <v>0</v>
      </c>
      <c r="E9" s="100"/>
      <c r="F9" s="100"/>
    </row>
    <row r="10" spans="1:6" x14ac:dyDescent="0.2">
      <c r="A10" s="110"/>
      <c r="B10" s="111"/>
      <c r="C10" s="111"/>
      <c r="D10" s="106">
        <f t="shared" si="0"/>
        <v>0</v>
      </c>
      <c r="E10" s="100"/>
      <c r="F10" s="100"/>
    </row>
    <row r="11" spans="1:6" x14ac:dyDescent="0.2">
      <c r="A11" s="110"/>
      <c r="B11" s="111"/>
      <c r="C11" s="111"/>
      <c r="D11" s="106">
        <f t="shared" si="0"/>
        <v>0</v>
      </c>
      <c r="E11" s="100"/>
      <c r="F11" s="100"/>
    </row>
    <row r="12" spans="1:6" x14ac:dyDescent="0.2">
      <c r="A12" s="110"/>
      <c r="B12" s="111"/>
      <c r="C12" s="111"/>
      <c r="D12" s="106">
        <f t="shared" si="0"/>
        <v>0</v>
      </c>
      <c r="E12" s="100"/>
      <c r="F12" s="100"/>
    </row>
    <row r="13" spans="1:6" x14ac:dyDescent="0.2">
      <c r="A13" s="110"/>
      <c r="B13" s="111"/>
      <c r="C13" s="111"/>
      <c r="D13" s="106">
        <f t="shared" si="0"/>
        <v>0</v>
      </c>
      <c r="E13" s="100"/>
      <c r="F13" s="100"/>
    </row>
    <row r="14" spans="1:6" x14ac:dyDescent="0.2">
      <c r="A14" s="110"/>
      <c r="B14" s="111"/>
      <c r="C14" s="111"/>
      <c r="D14" s="106">
        <f t="shared" si="0"/>
        <v>0</v>
      </c>
      <c r="E14" s="100"/>
      <c r="F14" s="100"/>
    </row>
    <row r="15" spans="1:6" x14ac:dyDescent="0.2">
      <c r="A15" s="110"/>
      <c r="B15" s="111"/>
      <c r="C15" s="111"/>
      <c r="D15" s="106">
        <f t="shared" si="0"/>
        <v>0</v>
      </c>
      <c r="E15" s="100"/>
      <c r="F15" s="100"/>
    </row>
    <row r="16" spans="1:6" x14ac:dyDescent="0.2">
      <c r="A16" s="110"/>
      <c r="B16" s="111"/>
      <c r="C16" s="111"/>
      <c r="D16" s="106">
        <f t="shared" si="0"/>
        <v>0</v>
      </c>
      <c r="E16" s="100"/>
      <c r="F16" s="100"/>
    </row>
    <row r="17" spans="1:6" x14ac:dyDescent="0.2">
      <c r="A17" s="110"/>
      <c r="B17" s="111"/>
      <c r="C17" s="111"/>
      <c r="D17" s="106">
        <f t="shared" si="0"/>
        <v>0</v>
      </c>
      <c r="E17" s="100"/>
      <c r="F17" s="100"/>
    </row>
    <row r="18" spans="1:6" x14ac:dyDescent="0.2">
      <c r="A18" s="110"/>
      <c r="B18" s="111"/>
      <c r="C18" s="111"/>
      <c r="D18" s="106">
        <f t="shared" si="0"/>
        <v>0</v>
      </c>
      <c r="E18" s="100"/>
      <c r="F18" s="100"/>
    </row>
    <row r="19" spans="1:6" x14ac:dyDescent="0.2">
      <c r="A19" s="110"/>
      <c r="B19" s="111"/>
      <c r="C19" s="111"/>
      <c r="D19" s="106">
        <f t="shared" si="0"/>
        <v>0</v>
      </c>
      <c r="E19" s="100"/>
      <c r="F19" s="100"/>
    </row>
    <row r="20" spans="1:6" x14ac:dyDescent="0.2">
      <c r="A20" s="110"/>
      <c r="B20" s="111"/>
      <c r="C20" s="111"/>
      <c r="D20" s="106">
        <f t="shared" si="0"/>
        <v>0</v>
      </c>
      <c r="E20" s="100"/>
      <c r="F20" s="100"/>
    </row>
    <row r="21" spans="1:6" x14ac:dyDescent="0.2">
      <c r="A21" s="110"/>
      <c r="B21" s="111"/>
      <c r="C21" s="111"/>
      <c r="D21" s="106">
        <f t="shared" si="0"/>
        <v>0</v>
      </c>
      <c r="E21" s="100"/>
      <c r="F21" s="100"/>
    </row>
    <row r="22" spans="1:6" x14ac:dyDescent="0.2">
      <c r="A22" s="110"/>
      <c r="B22" s="111"/>
      <c r="C22" s="111"/>
      <c r="D22" s="106">
        <f t="shared" si="0"/>
        <v>0</v>
      </c>
      <c r="E22" s="100"/>
      <c r="F22" s="100"/>
    </row>
    <row r="23" spans="1:6" x14ac:dyDescent="0.2">
      <c r="A23" s="110"/>
      <c r="B23" s="111"/>
      <c r="C23" s="111"/>
      <c r="D23" s="106">
        <f t="shared" si="0"/>
        <v>0</v>
      </c>
      <c r="E23" s="100"/>
      <c r="F23" s="100"/>
    </row>
    <row r="24" spans="1:6" x14ac:dyDescent="0.2">
      <c r="A24" s="110"/>
      <c r="B24" s="111"/>
      <c r="C24" s="111"/>
      <c r="D24" s="106">
        <f t="shared" si="0"/>
        <v>0</v>
      </c>
      <c r="E24" s="100"/>
      <c r="F24" s="100"/>
    </row>
    <row r="25" spans="1:6" x14ac:dyDescent="0.2">
      <c r="A25" s="110"/>
      <c r="B25" s="111"/>
      <c r="C25" s="111"/>
      <c r="D25" s="106">
        <f t="shared" si="0"/>
        <v>0</v>
      </c>
      <c r="E25" s="100"/>
      <c r="F25" s="100"/>
    </row>
    <row r="26" spans="1:6" x14ac:dyDescent="0.2">
      <c r="A26" s="110"/>
      <c r="B26" s="111"/>
      <c r="C26" s="111"/>
      <c r="D26" s="106">
        <f t="shared" si="0"/>
        <v>0</v>
      </c>
      <c r="E26" s="100"/>
      <c r="F26" s="100"/>
    </row>
    <row r="27" spans="1:6" x14ac:dyDescent="0.2">
      <c r="A27" s="110"/>
      <c r="B27" s="111"/>
      <c r="C27" s="111"/>
      <c r="D27" s="106">
        <f t="shared" si="0"/>
        <v>0</v>
      </c>
      <c r="E27" s="100"/>
      <c r="F27" s="100"/>
    </row>
    <row r="28" spans="1:6" x14ac:dyDescent="0.2">
      <c r="A28" s="110"/>
      <c r="B28" s="111"/>
      <c r="C28" s="111"/>
      <c r="D28" s="106">
        <f t="shared" si="0"/>
        <v>0</v>
      </c>
      <c r="E28" s="100"/>
      <c r="F28" s="100"/>
    </row>
    <row r="29" spans="1:6" x14ac:dyDescent="0.2">
      <c r="A29" s="110"/>
      <c r="B29" s="111"/>
      <c r="C29" s="111"/>
      <c r="D29" s="106">
        <f t="shared" si="0"/>
        <v>0</v>
      </c>
      <c r="E29" s="100"/>
      <c r="F29" s="100"/>
    </row>
    <row r="30" spans="1:6" x14ac:dyDescent="0.2">
      <c r="A30" s="110"/>
      <c r="B30" s="111"/>
      <c r="C30" s="111"/>
      <c r="D30" s="106">
        <f t="shared" si="0"/>
        <v>0</v>
      </c>
      <c r="E30" s="100"/>
      <c r="F30" s="100"/>
    </row>
    <row r="31" spans="1:6" x14ac:dyDescent="0.2">
      <c r="A31" s="110"/>
      <c r="B31" s="111"/>
      <c r="C31" s="111"/>
      <c r="D31" s="106">
        <f t="shared" si="0"/>
        <v>0</v>
      </c>
      <c r="E31" s="100"/>
      <c r="F31" s="100"/>
    </row>
    <row r="32" spans="1:6" x14ac:dyDescent="0.2">
      <c r="A32" s="110"/>
      <c r="B32" s="111"/>
      <c r="C32" s="111"/>
      <c r="D32" s="106">
        <f t="shared" si="0"/>
        <v>0</v>
      </c>
      <c r="E32" s="100"/>
      <c r="F32" s="100"/>
    </row>
    <row r="33" spans="1:6" x14ac:dyDescent="0.2">
      <c r="A33" s="110"/>
      <c r="B33" s="111"/>
      <c r="C33" s="111"/>
      <c r="D33" s="106">
        <f t="shared" si="0"/>
        <v>0</v>
      </c>
      <c r="E33" s="100"/>
      <c r="F33" s="100"/>
    </row>
    <row r="34" spans="1:6" x14ac:dyDescent="0.2">
      <c r="A34" s="110"/>
      <c r="B34" s="111"/>
      <c r="C34" s="111"/>
      <c r="D34" s="106">
        <f t="shared" si="0"/>
        <v>0</v>
      </c>
      <c r="E34" s="100"/>
      <c r="F34" s="100"/>
    </row>
    <row r="35" spans="1:6" x14ac:dyDescent="0.2">
      <c r="A35" s="110"/>
      <c r="B35" s="111"/>
      <c r="C35" s="111"/>
      <c r="D35" s="106">
        <f t="shared" si="0"/>
        <v>0</v>
      </c>
      <c r="E35" s="100"/>
      <c r="F35" s="100"/>
    </row>
    <row r="36" spans="1:6" x14ac:dyDescent="0.2">
      <c r="A36" s="110"/>
      <c r="B36" s="111"/>
      <c r="C36" s="111"/>
      <c r="D36" s="106">
        <f t="shared" si="0"/>
        <v>0</v>
      </c>
      <c r="E36" s="100"/>
      <c r="F36" s="100"/>
    </row>
    <row r="37" spans="1:6" x14ac:dyDescent="0.2">
      <c r="A37" s="291" t="s">
        <v>46</v>
      </c>
      <c r="B37" s="291"/>
      <c r="C37" s="291"/>
      <c r="D37" s="107">
        <f>SUM(D6:D36)</f>
        <v>0</v>
      </c>
      <c r="E37" s="108" t="s">
        <v>161</v>
      </c>
      <c r="F37" s="153" t="s">
        <v>164</v>
      </c>
    </row>
    <row r="38" spans="1:6" ht="16" thickBot="1" x14ac:dyDescent="0.25">
      <c r="A38" s="291" t="s">
        <v>141</v>
      </c>
      <c r="B38" s="291"/>
      <c r="C38" s="291"/>
      <c r="E38" s="109">
        <f>SUM(D37*0.545)</f>
        <v>0</v>
      </c>
      <c r="F38" s="174" t="s">
        <v>162</v>
      </c>
    </row>
    <row r="39" spans="1:6" ht="16" thickTop="1" x14ac:dyDescent="0.2">
      <c r="F39" s="174" t="s">
        <v>163</v>
      </c>
    </row>
    <row r="40" spans="1:6" x14ac:dyDescent="0.2">
      <c r="F40" s="174" t="s">
        <v>149</v>
      </c>
    </row>
  </sheetData>
  <sheetProtection password="DDE2" sheet="1" objects="1" scenarios="1"/>
  <mergeCells count="7">
    <mergeCell ref="A38:C38"/>
    <mergeCell ref="A2:F2"/>
    <mergeCell ref="A4:A5"/>
    <mergeCell ref="B4:D4"/>
    <mergeCell ref="E4:E5"/>
    <mergeCell ref="F4:F5"/>
    <mergeCell ref="A37:C37"/>
  </mergeCells>
  <phoneticPr fontId="67" type="noConversion"/>
  <pageMargins left="0.5" right="0.5" top="0.5" bottom="0.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44"/>
  <sheetViews>
    <sheetView showGridLines="0" zoomScaleSheetLayoutView="100" workbookViewId="0">
      <selection activeCell="K19" sqref="K19"/>
    </sheetView>
  </sheetViews>
  <sheetFormatPr baseColWidth="10" defaultColWidth="8.83203125" defaultRowHeight="15" x14ac:dyDescent="0.2"/>
  <cols>
    <col min="1" max="1" width="3.1640625" customWidth="1"/>
    <col min="2" max="2" width="20" style="38" customWidth="1"/>
    <col min="3" max="4" width="8.83203125" style="38"/>
    <col min="5" max="5" width="10.1640625" style="38" customWidth="1"/>
    <col min="6" max="8" width="8.83203125" style="38"/>
    <col min="9" max="9" width="6.6640625" style="38" customWidth="1"/>
    <col min="10" max="10" width="13.6640625" style="38" customWidth="1"/>
    <col min="11" max="11" width="20.5" style="38" customWidth="1"/>
    <col min="12" max="12" width="0.83203125" customWidth="1"/>
  </cols>
  <sheetData>
    <row r="1" spans="1:11" s="16" customFormat="1" x14ac:dyDescent="0.2">
      <c r="A1" s="50"/>
      <c r="B1" s="51"/>
      <c r="C1" s="51"/>
      <c r="D1" s="51"/>
      <c r="E1" s="51"/>
      <c r="F1" s="51"/>
      <c r="G1" s="51"/>
      <c r="H1" s="51"/>
      <c r="I1" s="52"/>
      <c r="J1" s="52"/>
      <c r="K1" s="53"/>
    </row>
    <row r="2" spans="1:11" s="16" customFormat="1" ht="19" x14ac:dyDescent="0.25">
      <c r="A2" s="5"/>
      <c r="B2" s="20"/>
      <c r="C2" s="20"/>
      <c r="D2" s="20"/>
      <c r="E2" s="20"/>
      <c r="F2" s="20"/>
      <c r="G2" s="47" t="s">
        <v>69</v>
      </c>
      <c r="H2" s="20"/>
      <c r="I2" s="34"/>
      <c r="J2" s="34"/>
      <c r="K2" s="49"/>
    </row>
    <row r="3" spans="1:11" s="16" customFormat="1" ht="19" x14ac:dyDescent="0.25">
      <c r="A3" s="5"/>
      <c r="B3" s="20"/>
      <c r="C3" s="20"/>
      <c r="D3" s="20"/>
      <c r="E3" s="20"/>
      <c r="F3" s="20"/>
      <c r="G3" s="47" t="s">
        <v>70</v>
      </c>
      <c r="H3" s="20"/>
      <c r="I3" s="32"/>
      <c r="J3" s="32"/>
      <c r="K3" s="48"/>
    </row>
    <row r="4" spans="1:11" s="16" customFormat="1" x14ac:dyDescent="0.2">
      <c r="A4" s="5"/>
      <c r="B4" s="46"/>
      <c r="C4" s="46"/>
      <c r="D4" s="46"/>
      <c r="E4" s="46"/>
      <c r="F4" s="46"/>
      <c r="G4" s="46"/>
      <c r="H4" s="46"/>
      <c r="I4" s="20"/>
      <c r="J4" s="20"/>
      <c r="K4" s="40"/>
    </row>
    <row r="5" spans="1:11" s="16" customFormat="1" ht="7.5" customHeight="1" x14ac:dyDescent="0.2">
      <c r="A5" s="5"/>
      <c r="B5" s="46"/>
      <c r="C5" s="46"/>
      <c r="D5" s="46"/>
      <c r="E5" s="46"/>
      <c r="F5" s="46"/>
      <c r="G5" s="46"/>
      <c r="H5" s="46"/>
      <c r="I5" s="20"/>
      <c r="J5" s="20"/>
      <c r="K5" s="40"/>
    </row>
    <row r="6" spans="1:11" x14ac:dyDescent="0.2">
      <c r="A6" s="302" t="s">
        <v>71</v>
      </c>
      <c r="B6" s="302"/>
      <c r="C6" s="302"/>
      <c r="D6" s="302"/>
      <c r="E6" s="302"/>
      <c r="F6" s="302"/>
      <c r="G6" s="302"/>
      <c r="H6" s="302"/>
      <c r="I6" s="302"/>
      <c r="J6" s="302"/>
      <c r="K6" s="302"/>
    </row>
    <row r="7" spans="1:11" x14ac:dyDescent="0.2">
      <c r="A7" s="298" t="s">
        <v>72</v>
      </c>
      <c r="B7" s="298"/>
      <c r="C7" s="332">
        <f>'Financial Statement'!C3:M3</f>
        <v>0</v>
      </c>
      <c r="D7" s="332"/>
      <c r="E7" s="332"/>
      <c r="F7" s="332"/>
      <c r="G7" s="332"/>
      <c r="H7" s="169" t="s">
        <v>73</v>
      </c>
      <c r="I7" s="333"/>
      <c r="J7" s="333"/>
      <c r="K7" s="333"/>
    </row>
    <row r="8" spans="1:11" x14ac:dyDescent="0.2">
      <c r="A8" s="298" t="s">
        <v>74</v>
      </c>
      <c r="B8" s="298"/>
      <c r="C8" s="334"/>
      <c r="D8" s="334"/>
      <c r="E8" s="334"/>
      <c r="F8" s="334"/>
      <c r="G8" s="334"/>
      <c r="H8" s="169" t="s">
        <v>75</v>
      </c>
      <c r="I8" s="334"/>
      <c r="J8" s="334"/>
      <c r="K8" s="334"/>
    </row>
    <row r="9" spans="1:11" x14ac:dyDescent="0.2">
      <c r="A9" s="298" t="s">
        <v>76</v>
      </c>
      <c r="B9" s="298"/>
      <c r="C9" s="334"/>
      <c r="D9" s="334"/>
      <c r="E9" s="334"/>
      <c r="F9" s="334"/>
      <c r="G9" s="334"/>
      <c r="H9" s="334"/>
      <c r="I9" s="334"/>
      <c r="J9" s="334"/>
      <c r="K9" s="334"/>
    </row>
    <row r="10" spans="1:11" x14ac:dyDescent="0.2">
      <c r="A10" s="306"/>
      <c r="B10" s="306"/>
      <c r="C10" s="306"/>
      <c r="D10" s="306"/>
      <c r="E10" s="306"/>
      <c r="F10" s="306"/>
      <c r="G10" s="306"/>
      <c r="H10" s="306"/>
      <c r="I10" s="306"/>
      <c r="J10" s="306"/>
      <c r="K10" s="306"/>
    </row>
    <row r="11" spans="1:11" s="16" customFormat="1" x14ac:dyDescent="0.2">
      <c r="A11" s="303" t="s">
        <v>77</v>
      </c>
      <c r="B11" s="304"/>
      <c r="C11" s="304"/>
      <c r="D11" s="304"/>
      <c r="E11" s="304"/>
      <c r="F11" s="304"/>
      <c r="G11" s="304"/>
      <c r="H11" s="304"/>
      <c r="I11" s="304"/>
      <c r="J11" s="304"/>
      <c r="K11" s="305"/>
    </row>
    <row r="12" spans="1:11" s="16" customFormat="1" ht="60" customHeight="1" x14ac:dyDescent="0.2">
      <c r="A12" s="311" t="s">
        <v>83</v>
      </c>
      <c r="B12" s="312"/>
      <c r="C12" s="312"/>
      <c r="D12" s="312"/>
      <c r="E12" s="312"/>
      <c r="F12" s="312"/>
      <c r="G12" s="312"/>
      <c r="H12" s="312"/>
      <c r="I12" s="312"/>
      <c r="J12" s="312"/>
      <c r="K12" s="313"/>
    </row>
    <row r="13" spans="1:11" s="16" customFormat="1" ht="65.25" customHeight="1" x14ac:dyDescent="0.2">
      <c r="A13" s="314" t="s">
        <v>84</v>
      </c>
      <c r="B13" s="315"/>
      <c r="C13" s="315"/>
      <c r="D13" s="315"/>
      <c r="E13" s="315"/>
      <c r="F13" s="315"/>
      <c r="G13" s="315"/>
      <c r="H13" s="315"/>
      <c r="I13" s="315"/>
      <c r="J13" s="315"/>
      <c r="K13" s="316"/>
    </row>
    <row r="14" spans="1:11" s="16" customFormat="1" ht="42" customHeight="1" x14ac:dyDescent="0.2">
      <c r="A14" s="314" t="s">
        <v>85</v>
      </c>
      <c r="B14" s="315"/>
      <c r="C14" s="315"/>
      <c r="D14" s="315"/>
      <c r="E14" s="315"/>
      <c r="F14" s="315"/>
      <c r="G14" s="315"/>
      <c r="H14" s="315"/>
      <c r="I14" s="315"/>
      <c r="J14" s="315"/>
      <c r="K14" s="316"/>
    </row>
    <row r="15" spans="1:11" s="16" customFormat="1" ht="19.5" customHeight="1" x14ac:dyDescent="0.2">
      <c r="A15" s="317" t="s">
        <v>78</v>
      </c>
      <c r="B15" s="318"/>
      <c r="C15" s="44"/>
      <c r="D15" s="44"/>
      <c r="E15" s="44"/>
      <c r="F15" s="44"/>
      <c r="G15" s="44"/>
      <c r="H15" s="44"/>
      <c r="I15" s="44"/>
      <c r="J15" s="44"/>
      <c r="K15" s="45"/>
    </row>
    <row r="16" spans="1:11" s="16" customFormat="1" ht="4.5" customHeight="1" x14ac:dyDescent="0.2">
      <c r="A16" s="5"/>
      <c r="B16" s="162"/>
      <c r="C16" s="44"/>
      <c r="D16" s="44"/>
      <c r="E16" s="44"/>
      <c r="F16" s="44"/>
      <c r="G16" s="44"/>
      <c r="H16" s="44"/>
      <c r="I16" s="44"/>
      <c r="J16" s="44"/>
      <c r="K16" s="45"/>
    </row>
    <row r="17" spans="1:11" s="166" customFormat="1" ht="24.75" customHeight="1" x14ac:dyDescent="0.2">
      <c r="A17" s="319" t="s">
        <v>81</v>
      </c>
      <c r="B17" s="319"/>
      <c r="C17" s="329" t="s">
        <v>82</v>
      </c>
      <c r="D17" s="330"/>
      <c r="E17" s="331"/>
      <c r="F17" s="319" t="s">
        <v>147</v>
      </c>
      <c r="G17" s="319"/>
      <c r="H17" s="319" t="s">
        <v>148</v>
      </c>
      <c r="I17" s="319"/>
      <c r="J17" s="319"/>
      <c r="K17" s="170" t="s">
        <v>55</v>
      </c>
    </row>
    <row r="18" spans="1:11" x14ac:dyDescent="0.2">
      <c r="A18" s="297"/>
      <c r="B18" s="297"/>
      <c r="C18" s="307"/>
      <c r="D18" s="307"/>
      <c r="E18" s="307"/>
      <c r="F18" s="307"/>
      <c r="G18" s="307"/>
      <c r="H18" s="307"/>
      <c r="I18" s="307"/>
      <c r="J18" s="307"/>
      <c r="K18" s="172"/>
    </row>
    <row r="19" spans="1:11" x14ac:dyDescent="0.2">
      <c r="A19" s="297"/>
      <c r="B19" s="297"/>
      <c r="C19" s="307"/>
      <c r="D19" s="307"/>
      <c r="E19" s="307"/>
      <c r="F19" s="307"/>
      <c r="G19" s="307"/>
      <c r="H19" s="307"/>
      <c r="I19" s="307"/>
      <c r="J19" s="307"/>
      <c r="K19" s="172"/>
    </row>
    <row r="20" spans="1:11" x14ac:dyDescent="0.2">
      <c r="A20" s="297"/>
      <c r="B20" s="297"/>
      <c r="C20" s="307"/>
      <c r="D20" s="307"/>
      <c r="E20" s="307"/>
      <c r="F20" s="307"/>
      <c r="G20" s="307"/>
      <c r="H20" s="307"/>
      <c r="I20" s="307"/>
      <c r="J20" s="307"/>
      <c r="K20" s="172"/>
    </row>
    <row r="21" spans="1:11" x14ac:dyDescent="0.2">
      <c r="A21" s="297"/>
      <c r="B21" s="297"/>
      <c r="C21" s="307"/>
      <c r="D21" s="307"/>
      <c r="E21" s="307"/>
      <c r="F21" s="307"/>
      <c r="G21" s="307"/>
      <c r="H21" s="307"/>
      <c r="I21" s="307"/>
      <c r="J21" s="307"/>
      <c r="K21" s="172"/>
    </row>
    <row r="22" spans="1:11" x14ac:dyDescent="0.2">
      <c r="A22" s="297"/>
      <c r="B22" s="297"/>
      <c r="C22" s="307"/>
      <c r="D22" s="307"/>
      <c r="E22" s="307"/>
      <c r="F22" s="307"/>
      <c r="G22" s="307"/>
      <c r="H22" s="307"/>
      <c r="I22" s="307"/>
      <c r="J22" s="307"/>
      <c r="K22" s="172"/>
    </row>
    <row r="23" spans="1:11" x14ac:dyDescent="0.2">
      <c r="A23" s="297"/>
      <c r="B23" s="297"/>
      <c r="C23" s="307"/>
      <c r="D23" s="307"/>
      <c r="E23" s="307"/>
      <c r="F23" s="307"/>
      <c r="G23" s="307"/>
      <c r="H23" s="307"/>
      <c r="I23" s="307"/>
      <c r="J23" s="307"/>
      <c r="K23" s="172"/>
    </row>
    <row r="24" spans="1:11" x14ac:dyDescent="0.2">
      <c r="A24" s="297"/>
      <c r="B24" s="297"/>
      <c r="C24" s="307"/>
      <c r="D24" s="307"/>
      <c r="E24" s="307"/>
      <c r="F24" s="307"/>
      <c r="G24" s="307"/>
      <c r="H24" s="307"/>
      <c r="I24" s="307"/>
      <c r="J24" s="307"/>
      <c r="K24" s="172"/>
    </row>
    <row r="25" spans="1:11" x14ac:dyDescent="0.2">
      <c r="A25" s="297"/>
      <c r="B25" s="297"/>
      <c r="C25" s="307"/>
      <c r="D25" s="307"/>
      <c r="E25" s="307"/>
      <c r="F25" s="307"/>
      <c r="G25" s="307"/>
      <c r="H25" s="307"/>
      <c r="I25" s="307"/>
      <c r="J25" s="307"/>
      <c r="K25" s="172"/>
    </row>
    <row r="26" spans="1:11" x14ac:dyDescent="0.2">
      <c r="A26" s="297"/>
      <c r="B26" s="297"/>
      <c r="C26" s="307"/>
      <c r="D26" s="307"/>
      <c r="E26" s="307"/>
      <c r="F26" s="307"/>
      <c r="G26" s="307"/>
      <c r="H26" s="307"/>
      <c r="I26" s="307"/>
      <c r="J26" s="307"/>
      <c r="K26" s="172"/>
    </row>
    <row r="27" spans="1:11" x14ac:dyDescent="0.2">
      <c r="A27" s="297"/>
      <c r="B27" s="297"/>
      <c r="C27" s="307"/>
      <c r="D27" s="307"/>
      <c r="E27" s="307"/>
      <c r="F27" s="307"/>
      <c r="G27" s="307"/>
      <c r="H27" s="307"/>
      <c r="I27" s="307"/>
      <c r="J27" s="307"/>
      <c r="K27" s="172"/>
    </row>
    <row r="28" spans="1:11" x14ac:dyDescent="0.2">
      <c r="A28" s="297"/>
      <c r="B28" s="297"/>
      <c r="C28" s="307"/>
      <c r="D28" s="307"/>
      <c r="E28" s="307"/>
      <c r="F28" s="307"/>
      <c r="G28" s="307"/>
      <c r="H28" s="307"/>
      <c r="I28" s="307"/>
      <c r="J28" s="307"/>
      <c r="K28" s="172"/>
    </row>
    <row r="29" spans="1:11" x14ac:dyDescent="0.2">
      <c r="A29" s="297"/>
      <c r="B29" s="297"/>
      <c r="C29" s="307"/>
      <c r="D29" s="307"/>
      <c r="E29" s="307"/>
      <c r="F29" s="307"/>
      <c r="G29" s="307"/>
      <c r="H29" s="307"/>
      <c r="I29" s="307"/>
      <c r="J29" s="307"/>
      <c r="K29" s="172"/>
    </row>
    <row r="30" spans="1:11" x14ac:dyDescent="0.2">
      <c r="A30" s="297"/>
      <c r="B30" s="297"/>
      <c r="C30" s="326"/>
      <c r="D30" s="327"/>
      <c r="E30" s="328"/>
      <c r="F30" s="326"/>
      <c r="G30" s="328"/>
      <c r="H30" s="326"/>
      <c r="I30" s="327"/>
      <c r="J30" s="328"/>
      <c r="K30" s="172"/>
    </row>
    <row r="31" spans="1:11" x14ac:dyDescent="0.2">
      <c r="A31" s="298" t="s">
        <v>80</v>
      </c>
      <c r="B31" s="298"/>
      <c r="C31" s="298"/>
      <c r="D31" s="298"/>
      <c r="E31" s="298"/>
      <c r="F31" s="298"/>
      <c r="G31" s="298"/>
      <c r="H31" s="298"/>
      <c r="I31" s="298"/>
      <c r="J31" s="298"/>
      <c r="K31" s="86">
        <f>SUM(K18:K30)+K32</f>
        <v>0</v>
      </c>
    </row>
    <row r="32" spans="1:11" x14ac:dyDescent="0.2">
      <c r="A32" s="294" t="s">
        <v>0</v>
      </c>
      <c r="B32" s="295"/>
      <c r="C32" s="295"/>
      <c r="D32" s="295"/>
      <c r="E32" s="295"/>
      <c r="F32" s="295"/>
      <c r="G32" s="295"/>
      <c r="H32" s="295"/>
      <c r="I32" s="295"/>
      <c r="J32" s="296"/>
      <c r="K32" s="173"/>
    </row>
    <row r="33" spans="1:11" x14ac:dyDescent="0.2">
      <c r="A33" s="299"/>
      <c r="B33" s="300"/>
      <c r="C33" s="300"/>
      <c r="D33" s="300"/>
      <c r="E33" s="300"/>
      <c r="F33" s="300"/>
      <c r="G33" s="300"/>
      <c r="H33" s="300"/>
      <c r="I33" s="300"/>
      <c r="J33" s="300"/>
      <c r="K33" s="301"/>
    </row>
    <row r="34" spans="1:11" x14ac:dyDescent="0.2">
      <c r="A34" s="163"/>
      <c r="B34" s="20"/>
      <c r="C34" s="20"/>
      <c r="D34" s="20"/>
      <c r="E34" s="20"/>
      <c r="F34" s="20"/>
      <c r="G34" s="20"/>
      <c r="H34" s="20"/>
      <c r="I34" s="20"/>
      <c r="J34" s="20"/>
      <c r="K34" s="40"/>
    </row>
    <row r="35" spans="1:11" ht="15" customHeight="1" x14ac:dyDescent="0.2">
      <c r="A35" s="308" t="s">
        <v>131</v>
      </c>
      <c r="B35" s="309"/>
      <c r="C35" s="309"/>
      <c r="D35" s="309"/>
      <c r="E35" s="309"/>
      <c r="F35" s="309"/>
      <c r="G35" s="309"/>
      <c r="H35" s="309"/>
      <c r="I35" s="309"/>
      <c r="J35" s="309"/>
      <c r="K35" s="310"/>
    </row>
    <row r="36" spans="1:11" x14ac:dyDescent="0.2">
      <c r="A36" s="308"/>
      <c r="B36" s="309"/>
      <c r="C36" s="309"/>
      <c r="D36" s="309"/>
      <c r="E36" s="309"/>
      <c r="F36" s="309"/>
      <c r="G36" s="309"/>
      <c r="H36" s="309"/>
      <c r="I36" s="309"/>
      <c r="J36" s="309"/>
      <c r="K36" s="310"/>
    </row>
    <row r="37" spans="1:11" x14ac:dyDescent="0.2">
      <c r="A37" s="308"/>
      <c r="B37" s="309"/>
      <c r="C37" s="309"/>
      <c r="D37" s="309"/>
      <c r="E37" s="309"/>
      <c r="F37" s="309"/>
      <c r="G37" s="309"/>
      <c r="H37" s="309"/>
      <c r="I37" s="309"/>
      <c r="J37" s="309"/>
      <c r="K37" s="310"/>
    </row>
    <row r="38" spans="1:11" x14ac:dyDescent="0.2">
      <c r="A38" s="308"/>
      <c r="B38" s="309"/>
      <c r="C38" s="309"/>
      <c r="D38" s="309"/>
      <c r="E38" s="309"/>
      <c r="F38" s="309"/>
      <c r="G38" s="309"/>
      <c r="H38" s="309"/>
      <c r="I38" s="309"/>
      <c r="J38" s="309"/>
      <c r="K38" s="310"/>
    </row>
    <row r="39" spans="1:11" x14ac:dyDescent="0.2">
      <c r="A39" s="163"/>
      <c r="B39" s="42"/>
      <c r="C39" s="20"/>
      <c r="D39" s="20"/>
      <c r="E39" s="20"/>
      <c r="F39" s="20"/>
      <c r="G39" s="20"/>
      <c r="H39" s="20"/>
      <c r="I39" s="20"/>
      <c r="J39" s="20"/>
      <c r="K39" s="40"/>
    </row>
    <row r="40" spans="1:11" x14ac:dyDescent="0.2">
      <c r="A40" s="164" t="s">
        <v>67</v>
      </c>
      <c r="B40" s="324"/>
      <c r="C40" s="324"/>
      <c r="D40" s="324"/>
      <c r="E40" s="324"/>
      <c r="F40" s="324"/>
      <c r="G40" s="42"/>
      <c r="H40" s="42"/>
      <c r="I40" s="325"/>
      <c r="J40" s="325"/>
      <c r="K40" s="40"/>
    </row>
    <row r="41" spans="1:11" ht="20.25" customHeight="1" x14ac:dyDescent="0.2">
      <c r="A41" s="41"/>
      <c r="B41" s="20" t="s">
        <v>116</v>
      </c>
      <c r="C41" s="42"/>
      <c r="D41" s="42"/>
      <c r="E41" s="42"/>
      <c r="F41" s="42"/>
      <c r="G41" s="42"/>
      <c r="H41" s="42"/>
      <c r="I41" s="42" t="s">
        <v>117</v>
      </c>
      <c r="J41" s="42"/>
      <c r="K41" s="40"/>
    </row>
    <row r="42" spans="1:11" x14ac:dyDescent="0.2">
      <c r="A42" s="163"/>
      <c r="B42" s="42"/>
      <c r="C42" s="42"/>
      <c r="D42" s="42"/>
      <c r="E42" s="42"/>
      <c r="F42" s="42"/>
      <c r="G42" s="42"/>
      <c r="H42" s="20"/>
      <c r="I42" s="20"/>
      <c r="J42" s="42"/>
      <c r="K42" s="43"/>
    </row>
    <row r="43" spans="1:11" x14ac:dyDescent="0.2">
      <c r="A43" s="163"/>
      <c r="B43" s="320" t="s">
        <v>132</v>
      </c>
      <c r="C43" s="320"/>
      <c r="D43" s="320"/>
      <c r="E43" s="320"/>
      <c r="F43" s="320"/>
      <c r="G43" s="320"/>
      <c r="H43" s="320"/>
      <c r="I43" s="320"/>
      <c r="J43" s="320"/>
      <c r="K43" s="321"/>
    </row>
    <row r="44" spans="1:11" x14ac:dyDescent="0.2">
      <c r="A44" s="164"/>
      <c r="B44" s="322" t="s">
        <v>133</v>
      </c>
      <c r="C44" s="322"/>
      <c r="D44" s="322"/>
      <c r="E44" s="322"/>
      <c r="F44" s="322"/>
      <c r="G44" s="322"/>
      <c r="H44" s="322"/>
      <c r="I44" s="322"/>
      <c r="J44" s="322"/>
      <c r="K44" s="323"/>
    </row>
  </sheetData>
  <sheetProtection algorithmName="SHA-512" hashValue="vQzDqihy3lhg8qqLcH9+yHQk3OPNeDh+SUkUwgAY1uGLr7ZQr5AlqdCmU8mYH0O4vZ0GRB0z+t2ZxyzuaXL+BA==" saltValue="OjZIdQ/JIvfXOm8d7w6U9w==" spinCount="100000" sheet="1" objects="1" scenarios="1"/>
  <mergeCells count="79">
    <mergeCell ref="C17:E17"/>
    <mergeCell ref="F17:G17"/>
    <mergeCell ref="H17:J17"/>
    <mergeCell ref="C7:G7"/>
    <mergeCell ref="I7:K7"/>
    <mergeCell ref="C8:G8"/>
    <mergeCell ref="I8:K8"/>
    <mergeCell ref="C9:K9"/>
    <mergeCell ref="C18:E18"/>
    <mergeCell ref="F18:G18"/>
    <mergeCell ref="H18:J18"/>
    <mergeCell ref="C21:E21"/>
    <mergeCell ref="F21:G21"/>
    <mergeCell ref="H21:J21"/>
    <mergeCell ref="C19:E19"/>
    <mergeCell ref="F19:G19"/>
    <mergeCell ref="H19:J19"/>
    <mergeCell ref="C20:E20"/>
    <mergeCell ref="F20:G20"/>
    <mergeCell ref="H20:J20"/>
    <mergeCell ref="B43:K43"/>
    <mergeCell ref="B44:K44"/>
    <mergeCell ref="B40:F40"/>
    <mergeCell ref="I40:J40"/>
    <mergeCell ref="C27:E27"/>
    <mergeCell ref="F27:G27"/>
    <mergeCell ref="H27:J27"/>
    <mergeCell ref="C28:E28"/>
    <mergeCell ref="F28:G28"/>
    <mergeCell ref="H28:J28"/>
    <mergeCell ref="C29:E29"/>
    <mergeCell ref="F29:G29"/>
    <mergeCell ref="H29:J29"/>
    <mergeCell ref="C30:E30"/>
    <mergeCell ref="F30:G30"/>
    <mergeCell ref="H30:J30"/>
    <mergeCell ref="A35:K38"/>
    <mergeCell ref="A12:K12"/>
    <mergeCell ref="A13:K13"/>
    <mergeCell ref="A14:K14"/>
    <mergeCell ref="A15:B15"/>
    <mergeCell ref="A17:B17"/>
    <mergeCell ref="A18:B18"/>
    <mergeCell ref="A19:B19"/>
    <mergeCell ref="A20:B20"/>
    <mergeCell ref="A21:B21"/>
    <mergeCell ref="A22:B22"/>
    <mergeCell ref="A23:B23"/>
    <mergeCell ref="A24:B24"/>
    <mergeCell ref="A25:B25"/>
    <mergeCell ref="A26:B26"/>
    <mergeCell ref="A27:B27"/>
    <mergeCell ref="A28:B28"/>
    <mergeCell ref="C22:E22"/>
    <mergeCell ref="F22:G22"/>
    <mergeCell ref="H22:J22"/>
    <mergeCell ref="C26:E26"/>
    <mergeCell ref="F26:G26"/>
    <mergeCell ref="H26:J26"/>
    <mergeCell ref="C25:E25"/>
    <mergeCell ref="F25:G25"/>
    <mergeCell ref="H25:J25"/>
    <mergeCell ref="C23:E23"/>
    <mergeCell ref="F23:G23"/>
    <mergeCell ref="H23:J23"/>
    <mergeCell ref="C24:E24"/>
    <mergeCell ref="F24:G24"/>
    <mergeCell ref="H24:J24"/>
    <mergeCell ref="A6:K6"/>
    <mergeCell ref="A7:B7"/>
    <mergeCell ref="A8:B8"/>
    <mergeCell ref="A9:B9"/>
    <mergeCell ref="A11:K11"/>
    <mergeCell ref="A10:K10"/>
    <mergeCell ref="A32:J32"/>
    <mergeCell ref="A29:B29"/>
    <mergeCell ref="A30:B30"/>
    <mergeCell ref="A31:J31"/>
    <mergeCell ref="A33:K33"/>
  </mergeCells>
  <phoneticPr fontId="49" type="noConversion"/>
  <pageMargins left="0.5" right="0.5" top="0.5" bottom="0.5" header="1" footer="0.5"/>
  <pageSetup scale="8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79"/>
  <sheetViews>
    <sheetView workbookViewId="0">
      <pane ySplit="3" topLeftCell="A4" activePane="bottomLeft" state="frozen"/>
      <selection pane="bottomLeft" activeCell="G14" sqref="G14"/>
    </sheetView>
  </sheetViews>
  <sheetFormatPr baseColWidth="10" defaultColWidth="8.83203125" defaultRowHeight="15" x14ac:dyDescent="0.2"/>
  <cols>
    <col min="1" max="1" width="11.83203125" style="187" customWidth="1"/>
    <col min="2" max="2" width="12.83203125" style="187" customWidth="1"/>
    <col min="3" max="3" width="30.6640625" style="187" customWidth="1"/>
    <col min="4" max="4" width="15.6640625" style="187" customWidth="1"/>
    <col min="5" max="5" width="12.5" style="187" customWidth="1"/>
    <col min="6" max="7" width="19.5" style="187" customWidth="1"/>
    <col min="8" max="8" width="15.6640625" style="187" bestFit="1" customWidth="1"/>
    <col min="9" max="9" width="12.5" style="187" customWidth="1"/>
    <col min="10" max="10" width="26.5" style="187" bestFit="1" customWidth="1"/>
    <col min="11" max="34" width="21.1640625" style="187" customWidth="1"/>
    <col min="35" max="35" width="8.83203125" style="171"/>
    <col min="36" max="36" width="20.5" style="191" customWidth="1"/>
    <col min="37" max="37" width="8.83203125" style="171"/>
    <col min="38" max="38" width="5" style="171" customWidth="1"/>
    <col min="39" max="39" width="4" style="171" customWidth="1"/>
    <col min="40" max="40" width="10.6640625" style="171" customWidth="1"/>
    <col min="41" max="44" width="8.83203125" style="171"/>
    <col min="45" max="45" width="23.33203125" style="171" bestFit="1" customWidth="1"/>
    <col min="46" max="16384" width="8.83203125" style="171"/>
  </cols>
  <sheetData>
    <row r="1" spans="1:40" s="198" customFormat="1" ht="20" customHeight="1" x14ac:dyDescent="0.25">
      <c r="A1" s="335" t="s">
        <v>114</v>
      </c>
      <c r="B1" s="335"/>
      <c r="C1" s="195">
        <f>'Itemized Expense Report'!C1</f>
        <v>0</v>
      </c>
      <c r="D1" s="335" t="s">
        <v>115</v>
      </c>
      <c r="E1" s="335"/>
      <c r="F1" s="196">
        <f>SUM(I4:I200)</f>
        <v>0</v>
      </c>
      <c r="G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J1" s="199"/>
    </row>
    <row r="2" spans="1:40" s="198" customFormat="1" x14ac:dyDescent="0.2">
      <c r="A2" s="200"/>
      <c r="B2" s="200"/>
      <c r="C2" s="201"/>
      <c r="D2" s="197"/>
      <c r="E2" s="197"/>
      <c r="F2" s="197"/>
      <c r="G2" s="197"/>
      <c r="H2" s="200"/>
      <c r="I2" s="202"/>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J2" s="199"/>
    </row>
    <row r="3" spans="1:40" s="205" customFormat="1" thickBot="1" x14ac:dyDescent="0.25">
      <c r="A3" s="203" t="s">
        <v>37</v>
      </c>
      <c r="B3" s="203" t="s">
        <v>150</v>
      </c>
      <c r="C3" s="203" t="s">
        <v>61</v>
      </c>
      <c r="D3" s="203" t="s">
        <v>62</v>
      </c>
      <c r="E3" s="203" t="s">
        <v>63</v>
      </c>
      <c r="F3" s="203" t="s">
        <v>142</v>
      </c>
      <c r="G3" s="203" t="s">
        <v>143</v>
      </c>
      <c r="H3" s="203" t="s">
        <v>64</v>
      </c>
      <c r="I3" s="203" t="s">
        <v>55</v>
      </c>
      <c r="J3" s="203" t="s">
        <v>65</v>
      </c>
      <c r="K3" s="204"/>
      <c r="L3" s="204"/>
      <c r="M3" s="204"/>
      <c r="N3" s="204"/>
      <c r="O3" s="204"/>
      <c r="P3" s="204"/>
      <c r="Q3" s="204"/>
      <c r="R3" s="204"/>
      <c r="S3" s="204"/>
      <c r="T3" s="204"/>
      <c r="U3" s="204"/>
      <c r="V3" s="204"/>
      <c r="W3" s="204"/>
      <c r="X3" s="204"/>
      <c r="Y3" s="204"/>
      <c r="Z3" s="204"/>
      <c r="AA3" s="204"/>
      <c r="AB3" s="204"/>
      <c r="AC3" s="204"/>
      <c r="AD3" s="204"/>
      <c r="AE3" s="204"/>
      <c r="AF3" s="204"/>
      <c r="AG3" s="204"/>
      <c r="AH3" s="204"/>
      <c r="AJ3" s="206" t="s">
        <v>130</v>
      </c>
      <c r="AN3" s="207" t="s">
        <v>129</v>
      </c>
    </row>
    <row r="4" spans="1:40" ht="16" thickTop="1" x14ac:dyDescent="0.2">
      <c r="A4" s="171"/>
      <c r="B4" s="171"/>
      <c r="C4" s="171"/>
      <c r="D4" s="171"/>
      <c r="E4" s="171"/>
      <c r="F4" s="171"/>
      <c r="G4" s="171"/>
      <c r="I4" s="188"/>
      <c r="J4" s="171"/>
      <c r="K4" s="171"/>
      <c r="L4" s="189"/>
      <c r="M4" s="189"/>
      <c r="N4" s="189"/>
      <c r="O4" s="189"/>
      <c r="P4" s="189"/>
      <c r="Q4" s="189"/>
      <c r="R4" s="189"/>
      <c r="S4" s="189"/>
      <c r="T4" s="189"/>
      <c r="U4" s="189"/>
      <c r="V4" s="189"/>
      <c r="W4" s="189"/>
      <c r="X4" s="189"/>
      <c r="Y4" s="189"/>
      <c r="Z4" s="189"/>
      <c r="AA4" s="189"/>
      <c r="AB4" s="189"/>
      <c r="AC4" s="189"/>
      <c r="AD4" s="189"/>
      <c r="AE4" s="189"/>
      <c r="AF4" s="189"/>
      <c r="AG4" s="189"/>
      <c r="AH4" s="189"/>
      <c r="AJ4" s="191" t="s">
        <v>159</v>
      </c>
      <c r="AN4" s="171">
        <f t="shared" ref="AN4:AN37" si="0">IF(F4="Credit Card",I4,0)</f>
        <v>0</v>
      </c>
    </row>
    <row r="5" spans="1:40" x14ac:dyDescent="0.2">
      <c r="A5" s="171"/>
      <c r="B5" s="171"/>
      <c r="C5" s="171"/>
      <c r="D5" s="171"/>
      <c r="E5" s="171"/>
      <c r="F5" s="171"/>
      <c r="G5" s="171"/>
      <c r="I5" s="188"/>
      <c r="J5" s="171"/>
      <c r="K5" s="171"/>
      <c r="L5" s="189"/>
      <c r="M5" s="189"/>
      <c r="N5" s="189"/>
      <c r="O5" s="189"/>
      <c r="P5" s="189"/>
      <c r="Q5" s="189"/>
      <c r="R5" s="189"/>
      <c r="S5" s="189"/>
      <c r="T5" s="189"/>
      <c r="U5" s="189"/>
      <c r="V5" s="189"/>
      <c r="W5" s="189"/>
      <c r="X5" s="189"/>
      <c r="Y5" s="189"/>
      <c r="Z5" s="189"/>
      <c r="AA5" s="189"/>
      <c r="AB5" s="189"/>
      <c r="AC5" s="189"/>
      <c r="AD5" s="189"/>
      <c r="AE5" s="189"/>
      <c r="AF5" s="189"/>
      <c r="AG5" s="189"/>
      <c r="AH5" s="189"/>
      <c r="AJ5" s="191" t="s">
        <v>160</v>
      </c>
      <c r="AN5" s="171">
        <f t="shared" si="0"/>
        <v>0</v>
      </c>
    </row>
    <row r="6" spans="1:40" x14ac:dyDescent="0.2">
      <c r="A6" s="171"/>
      <c r="B6" s="171"/>
      <c r="C6" s="171"/>
      <c r="D6" s="171"/>
      <c r="E6" s="171"/>
      <c r="F6" s="171"/>
      <c r="G6" s="171"/>
      <c r="I6" s="188"/>
      <c r="J6" s="171"/>
      <c r="K6" s="171"/>
      <c r="L6" s="189"/>
      <c r="M6" s="189"/>
      <c r="N6" s="189"/>
      <c r="O6" s="189"/>
      <c r="P6" s="189"/>
      <c r="Q6" s="189"/>
      <c r="R6" s="189"/>
      <c r="S6" s="189"/>
      <c r="T6" s="189"/>
      <c r="U6" s="189"/>
      <c r="V6" s="189"/>
      <c r="W6" s="189"/>
      <c r="X6" s="189"/>
      <c r="Y6" s="189"/>
      <c r="Z6" s="189"/>
      <c r="AA6" s="189"/>
      <c r="AB6" s="189"/>
      <c r="AC6" s="189"/>
      <c r="AD6" s="189"/>
      <c r="AE6" s="189"/>
      <c r="AF6" s="189"/>
      <c r="AG6" s="189"/>
      <c r="AH6" s="189"/>
      <c r="AJ6" s="191" t="s">
        <v>60</v>
      </c>
      <c r="AN6" s="171">
        <f t="shared" si="0"/>
        <v>0</v>
      </c>
    </row>
    <row r="7" spans="1:40" s="208" customFormat="1" x14ac:dyDescent="0.2">
      <c r="H7" s="209"/>
      <c r="I7" s="210"/>
      <c r="L7" s="211"/>
      <c r="M7" s="211"/>
      <c r="N7" s="211"/>
      <c r="O7" s="211"/>
      <c r="P7" s="211"/>
      <c r="Q7" s="211"/>
      <c r="R7" s="211"/>
      <c r="S7" s="211"/>
      <c r="T7" s="211"/>
      <c r="U7" s="211"/>
      <c r="V7" s="211"/>
      <c r="W7" s="211"/>
      <c r="X7" s="211"/>
      <c r="Y7" s="211"/>
      <c r="Z7" s="211"/>
      <c r="AA7" s="211"/>
      <c r="AB7" s="211"/>
      <c r="AC7" s="211"/>
      <c r="AD7" s="211"/>
      <c r="AE7" s="211"/>
      <c r="AF7" s="211"/>
      <c r="AG7" s="211"/>
      <c r="AH7" s="211"/>
      <c r="AJ7" s="212"/>
      <c r="AN7" s="208">
        <f t="shared" si="0"/>
        <v>0</v>
      </c>
    </row>
    <row r="8" spans="1:40" x14ac:dyDescent="0.2">
      <c r="A8" s="171"/>
      <c r="B8" s="171"/>
      <c r="C8" s="171"/>
      <c r="D8" s="171"/>
      <c r="E8" s="171"/>
      <c r="F8" s="171"/>
      <c r="G8" s="171"/>
      <c r="I8" s="188"/>
      <c r="J8" s="171"/>
      <c r="K8" s="171"/>
      <c r="L8" s="189"/>
      <c r="M8" s="189"/>
      <c r="N8" s="189"/>
      <c r="O8" s="189"/>
      <c r="P8" s="189"/>
      <c r="Q8" s="189"/>
      <c r="R8" s="189"/>
      <c r="S8" s="189"/>
      <c r="T8" s="189"/>
      <c r="U8" s="189"/>
      <c r="V8" s="189"/>
      <c r="W8" s="189"/>
      <c r="X8" s="189"/>
      <c r="Y8" s="189"/>
      <c r="Z8" s="189"/>
      <c r="AA8" s="189"/>
      <c r="AB8" s="189"/>
      <c r="AC8" s="189"/>
      <c r="AD8" s="189"/>
      <c r="AE8" s="189"/>
      <c r="AF8" s="189"/>
      <c r="AG8" s="189"/>
      <c r="AH8" s="189"/>
      <c r="AN8" s="171">
        <f t="shared" si="0"/>
        <v>0</v>
      </c>
    </row>
    <row r="9" spans="1:40" x14ac:dyDescent="0.2">
      <c r="A9" s="171"/>
      <c r="B9" s="171"/>
      <c r="C9" s="171"/>
      <c r="D9" s="171"/>
      <c r="E9" s="171"/>
      <c r="F9" s="171"/>
      <c r="G9" s="171"/>
      <c r="I9" s="188"/>
      <c r="J9" s="171"/>
      <c r="K9" s="171"/>
      <c r="L9" s="189"/>
      <c r="M9" s="189"/>
      <c r="N9" s="189"/>
      <c r="O9" s="189"/>
      <c r="P9" s="189"/>
      <c r="Q9" s="189"/>
      <c r="R9" s="189"/>
      <c r="S9" s="189"/>
      <c r="T9" s="189"/>
      <c r="U9" s="189"/>
      <c r="V9" s="189"/>
      <c r="W9" s="189"/>
      <c r="X9" s="189"/>
      <c r="Y9" s="189"/>
      <c r="Z9" s="189"/>
      <c r="AA9" s="189"/>
      <c r="AB9" s="189"/>
      <c r="AC9" s="189"/>
      <c r="AD9" s="189"/>
      <c r="AE9" s="189"/>
      <c r="AF9" s="189"/>
      <c r="AG9" s="189"/>
      <c r="AH9" s="189"/>
      <c r="AN9" s="171">
        <f t="shared" si="0"/>
        <v>0</v>
      </c>
    </row>
    <row r="10" spans="1:40" x14ac:dyDescent="0.2">
      <c r="A10" s="171"/>
      <c r="B10" s="171"/>
      <c r="C10" s="171"/>
      <c r="D10" s="171"/>
      <c r="E10" s="171"/>
      <c r="F10" s="171"/>
      <c r="G10" s="171"/>
      <c r="I10" s="188"/>
      <c r="J10" s="171"/>
      <c r="K10" s="171"/>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N10" s="171">
        <f t="shared" si="0"/>
        <v>0</v>
      </c>
    </row>
    <row r="11" spans="1:40" x14ac:dyDescent="0.2">
      <c r="A11" s="171"/>
      <c r="B11" s="171"/>
      <c r="C11" s="171"/>
      <c r="D11" s="171"/>
      <c r="E11" s="171"/>
      <c r="F11" s="171"/>
      <c r="G11" s="171"/>
      <c r="I11" s="188"/>
      <c r="J11" s="171"/>
      <c r="K11" s="171"/>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N11" s="171">
        <f t="shared" si="0"/>
        <v>0</v>
      </c>
    </row>
    <row r="12" spans="1:40" x14ac:dyDescent="0.2">
      <c r="A12" s="171"/>
      <c r="B12" s="171"/>
      <c r="C12" s="171"/>
      <c r="D12" s="171"/>
      <c r="E12" s="171"/>
      <c r="F12" s="171"/>
      <c r="G12" s="171"/>
      <c r="I12" s="188"/>
      <c r="J12" s="171"/>
      <c r="K12" s="171"/>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N12" s="171">
        <f t="shared" si="0"/>
        <v>0</v>
      </c>
    </row>
    <row r="13" spans="1:40" x14ac:dyDescent="0.2">
      <c r="A13" s="171"/>
      <c r="B13" s="171"/>
      <c r="C13" s="171"/>
      <c r="D13" s="171"/>
      <c r="E13" s="171"/>
      <c r="F13" s="171"/>
      <c r="G13" s="171"/>
      <c r="I13" s="188"/>
      <c r="J13" s="171"/>
      <c r="K13" s="171"/>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N13" s="171">
        <f t="shared" si="0"/>
        <v>0</v>
      </c>
    </row>
    <row r="14" spans="1:40" x14ac:dyDescent="0.2">
      <c r="A14" s="171"/>
      <c r="B14" s="171"/>
      <c r="C14" s="171"/>
      <c r="D14" s="171"/>
      <c r="E14" s="171"/>
      <c r="F14" s="171"/>
      <c r="G14" s="171"/>
      <c r="I14" s="188"/>
      <c r="J14" s="171"/>
      <c r="K14" s="171"/>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N14" s="171">
        <f t="shared" si="0"/>
        <v>0</v>
      </c>
    </row>
    <row r="15" spans="1:40" x14ac:dyDescent="0.2">
      <c r="A15" s="171"/>
      <c r="B15" s="171"/>
      <c r="C15" s="171"/>
      <c r="D15" s="171"/>
      <c r="E15" s="171"/>
      <c r="F15" s="171"/>
      <c r="G15" s="171"/>
      <c r="I15" s="188"/>
      <c r="J15" s="171"/>
      <c r="K15" s="171"/>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N15" s="171">
        <f t="shared" si="0"/>
        <v>0</v>
      </c>
    </row>
    <row r="16" spans="1:40" x14ac:dyDescent="0.2">
      <c r="A16" s="171"/>
      <c r="B16" s="171"/>
      <c r="C16" s="171"/>
      <c r="D16" s="171"/>
      <c r="E16" s="171"/>
      <c r="F16" s="171"/>
      <c r="G16" s="171"/>
      <c r="I16" s="188"/>
      <c r="J16" s="171"/>
      <c r="K16" s="171"/>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N16" s="171">
        <f t="shared" si="0"/>
        <v>0</v>
      </c>
    </row>
    <row r="17" spans="1:40" x14ac:dyDescent="0.2">
      <c r="A17" s="171"/>
      <c r="B17" s="171"/>
      <c r="C17" s="171"/>
      <c r="D17" s="171"/>
      <c r="E17" s="171"/>
      <c r="F17" s="171"/>
      <c r="G17" s="171"/>
      <c r="I17" s="188"/>
      <c r="J17" s="171"/>
      <c r="K17" s="171"/>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N17" s="171">
        <f t="shared" si="0"/>
        <v>0</v>
      </c>
    </row>
    <row r="18" spans="1:40" x14ac:dyDescent="0.2">
      <c r="A18" s="171"/>
      <c r="B18" s="171"/>
      <c r="C18" s="171"/>
      <c r="D18" s="171"/>
      <c r="E18" s="171"/>
      <c r="F18" s="171"/>
      <c r="G18" s="171"/>
      <c r="I18" s="188"/>
      <c r="J18" s="171"/>
      <c r="K18" s="171"/>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N18" s="171">
        <f t="shared" si="0"/>
        <v>0</v>
      </c>
    </row>
    <row r="19" spans="1:40" x14ac:dyDescent="0.2">
      <c r="A19" s="171"/>
      <c r="B19" s="171"/>
      <c r="C19" s="171"/>
      <c r="D19" s="171"/>
      <c r="E19" s="171"/>
      <c r="F19" s="171"/>
      <c r="G19" s="171"/>
      <c r="I19" s="188"/>
      <c r="J19" s="171"/>
      <c r="K19" s="171"/>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N19" s="171">
        <f t="shared" si="0"/>
        <v>0</v>
      </c>
    </row>
    <row r="20" spans="1:40" x14ac:dyDescent="0.2">
      <c r="A20" s="171"/>
      <c r="B20" s="171"/>
      <c r="C20" s="171"/>
      <c r="D20" s="171"/>
      <c r="E20" s="171"/>
      <c r="F20" s="171"/>
      <c r="G20" s="171"/>
      <c r="I20" s="188"/>
      <c r="J20" s="171"/>
      <c r="K20" s="171"/>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N20" s="171">
        <f t="shared" si="0"/>
        <v>0</v>
      </c>
    </row>
    <row r="21" spans="1:40" x14ac:dyDescent="0.2">
      <c r="A21" s="171"/>
      <c r="B21" s="171"/>
      <c r="C21" s="171"/>
      <c r="D21" s="171"/>
      <c r="E21" s="171"/>
      <c r="F21" s="171"/>
      <c r="G21" s="171"/>
      <c r="I21" s="188"/>
      <c r="J21" s="171"/>
      <c r="K21" s="171"/>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N21" s="171">
        <f t="shared" si="0"/>
        <v>0</v>
      </c>
    </row>
    <row r="22" spans="1:40" x14ac:dyDescent="0.2">
      <c r="A22" s="171"/>
      <c r="B22" s="171"/>
      <c r="C22" s="171"/>
      <c r="D22" s="171"/>
      <c r="E22" s="171"/>
      <c r="F22" s="171"/>
      <c r="G22" s="171"/>
      <c r="I22" s="188"/>
      <c r="J22" s="171"/>
      <c r="K22" s="171"/>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N22" s="171">
        <f t="shared" si="0"/>
        <v>0</v>
      </c>
    </row>
    <row r="23" spans="1:40" x14ac:dyDescent="0.2">
      <c r="A23" s="171"/>
      <c r="B23" s="171"/>
      <c r="C23" s="171"/>
      <c r="D23" s="171"/>
      <c r="E23" s="171"/>
      <c r="F23" s="171"/>
      <c r="G23" s="171"/>
      <c r="I23" s="188"/>
      <c r="J23" s="171"/>
      <c r="K23" s="171"/>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N23" s="171">
        <f t="shared" si="0"/>
        <v>0</v>
      </c>
    </row>
    <row r="24" spans="1:40" x14ac:dyDescent="0.2">
      <c r="A24" s="171"/>
      <c r="B24" s="171"/>
      <c r="C24" s="171"/>
      <c r="D24" s="171"/>
      <c r="E24" s="171"/>
      <c r="F24" s="171"/>
      <c r="G24" s="171"/>
      <c r="I24" s="188"/>
      <c r="J24" s="171"/>
      <c r="K24" s="171"/>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N24" s="171">
        <f t="shared" si="0"/>
        <v>0</v>
      </c>
    </row>
    <row r="25" spans="1:40" x14ac:dyDescent="0.2">
      <c r="A25" s="171"/>
      <c r="B25" s="171"/>
      <c r="C25" s="171"/>
      <c r="D25" s="171"/>
      <c r="E25" s="171"/>
      <c r="F25" s="171"/>
      <c r="G25" s="171"/>
      <c r="I25" s="188"/>
      <c r="J25" s="171"/>
      <c r="K25" s="171"/>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N25" s="171">
        <f t="shared" si="0"/>
        <v>0</v>
      </c>
    </row>
    <row r="26" spans="1:40" x14ac:dyDescent="0.2">
      <c r="A26" s="171"/>
      <c r="B26" s="171"/>
      <c r="C26" s="171"/>
      <c r="D26" s="171"/>
      <c r="E26" s="171"/>
      <c r="F26" s="171"/>
      <c r="G26" s="171"/>
      <c r="I26" s="188"/>
      <c r="J26" s="171"/>
      <c r="K26" s="171"/>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N26" s="171">
        <f t="shared" si="0"/>
        <v>0</v>
      </c>
    </row>
    <row r="27" spans="1:40" x14ac:dyDescent="0.2">
      <c r="A27" s="171"/>
      <c r="B27" s="171"/>
      <c r="C27" s="171"/>
      <c r="D27" s="171"/>
      <c r="E27" s="171"/>
      <c r="F27" s="171"/>
      <c r="G27" s="171"/>
      <c r="I27" s="188"/>
      <c r="J27" s="171"/>
      <c r="K27" s="171"/>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N27" s="171">
        <f t="shared" si="0"/>
        <v>0</v>
      </c>
    </row>
    <row r="28" spans="1:40" x14ac:dyDescent="0.2">
      <c r="A28" s="171"/>
      <c r="B28" s="171"/>
      <c r="C28" s="171"/>
      <c r="D28" s="171"/>
      <c r="E28" s="171"/>
      <c r="F28" s="171"/>
      <c r="G28" s="171"/>
      <c r="I28" s="188"/>
      <c r="J28" s="171"/>
      <c r="K28" s="171"/>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N28" s="171">
        <f t="shared" si="0"/>
        <v>0</v>
      </c>
    </row>
    <row r="29" spans="1:40" x14ac:dyDescent="0.2">
      <c r="A29" s="171"/>
      <c r="B29" s="171"/>
      <c r="C29" s="171"/>
      <c r="D29" s="171"/>
      <c r="E29" s="171"/>
      <c r="F29" s="171"/>
      <c r="G29" s="171"/>
      <c r="I29" s="188"/>
      <c r="J29" s="171"/>
      <c r="K29" s="171"/>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N29" s="171">
        <f t="shared" si="0"/>
        <v>0</v>
      </c>
    </row>
    <row r="30" spans="1:40" x14ac:dyDescent="0.2">
      <c r="A30" s="171"/>
      <c r="B30" s="171"/>
      <c r="C30" s="171"/>
      <c r="D30" s="171"/>
      <c r="E30" s="171"/>
      <c r="F30" s="171"/>
      <c r="G30" s="171"/>
      <c r="I30" s="188"/>
      <c r="J30" s="171"/>
      <c r="K30" s="171"/>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N30" s="171">
        <f t="shared" si="0"/>
        <v>0</v>
      </c>
    </row>
    <row r="31" spans="1:40" x14ac:dyDescent="0.2">
      <c r="A31" s="171"/>
      <c r="B31" s="171"/>
      <c r="C31" s="171"/>
      <c r="D31" s="171"/>
      <c r="E31" s="171"/>
      <c r="F31" s="171"/>
      <c r="G31" s="171"/>
      <c r="I31" s="188"/>
      <c r="J31" s="171"/>
      <c r="K31" s="171"/>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N31" s="171">
        <f t="shared" si="0"/>
        <v>0</v>
      </c>
    </row>
    <row r="32" spans="1:40" x14ac:dyDescent="0.2">
      <c r="A32" s="171"/>
      <c r="B32" s="171"/>
      <c r="C32" s="171"/>
      <c r="D32" s="171"/>
      <c r="E32" s="171"/>
      <c r="F32" s="171"/>
      <c r="G32" s="171"/>
      <c r="I32" s="188"/>
      <c r="J32" s="171"/>
      <c r="K32" s="171"/>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N32" s="171">
        <f t="shared" si="0"/>
        <v>0</v>
      </c>
    </row>
    <row r="33" spans="1:40" x14ac:dyDescent="0.2">
      <c r="A33" s="171"/>
      <c r="B33" s="171"/>
      <c r="C33" s="171"/>
      <c r="D33" s="171"/>
      <c r="E33" s="171"/>
      <c r="F33" s="171"/>
      <c r="G33" s="171"/>
      <c r="I33" s="188"/>
      <c r="J33" s="171"/>
      <c r="K33" s="171"/>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N33" s="171">
        <f t="shared" si="0"/>
        <v>0</v>
      </c>
    </row>
    <row r="34" spans="1:40" x14ac:dyDescent="0.2">
      <c r="A34" s="171"/>
      <c r="B34" s="171"/>
      <c r="C34" s="171"/>
      <c r="D34" s="171"/>
      <c r="E34" s="171"/>
      <c r="F34" s="171"/>
      <c r="G34" s="171"/>
      <c r="I34" s="188"/>
      <c r="J34" s="171"/>
      <c r="K34" s="171"/>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N34" s="171">
        <f t="shared" si="0"/>
        <v>0</v>
      </c>
    </row>
    <row r="35" spans="1:40" x14ac:dyDescent="0.2">
      <c r="A35" s="171"/>
      <c r="B35" s="171"/>
      <c r="C35" s="171"/>
      <c r="D35" s="171"/>
      <c r="E35" s="171"/>
      <c r="F35" s="171"/>
      <c r="G35" s="171"/>
      <c r="I35" s="188"/>
      <c r="J35" s="171"/>
      <c r="K35" s="171"/>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N35" s="171">
        <f t="shared" si="0"/>
        <v>0</v>
      </c>
    </row>
    <row r="36" spans="1:40" x14ac:dyDescent="0.2">
      <c r="A36" s="171"/>
      <c r="B36" s="171"/>
      <c r="C36" s="171"/>
      <c r="D36" s="171"/>
      <c r="E36" s="171"/>
      <c r="F36" s="171"/>
      <c r="G36" s="171"/>
      <c r="I36" s="188"/>
      <c r="J36" s="171"/>
      <c r="K36" s="171"/>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N36" s="171">
        <f t="shared" si="0"/>
        <v>0</v>
      </c>
    </row>
    <row r="37" spans="1:40" x14ac:dyDescent="0.2">
      <c r="A37" s="171"/>
      <c r="B37" s="171"/>
      <c r="C37" s="171"/>
      <c r="D37" s="171"/>
      <c r="E37" s="171"/>
      <c r="F37" s="171"/>
      <c r="G37" s="171"/>
      <c r="I37" s="188"/>
      <c r="J37" s="171"/>
      <c r="K37" s="171"/>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N37" s="171">
        <f t="shared" si="0"/>
        <v>0</v>
      </c>
    </row>
    <row r="38" spans="1:40" x14ac:dyDescent="0.2">
      <c r="A38" s="171"/>
      <c r="B38" s="171"/>
      <c r="C38" s="171"/>
      <c r="D38" s="171"/>
      <c r="E38" s="171"/>
      <c r="F38" s="171"/>
      <c r="G38" s="171"/>
      <c r="I38" s="188"/>
      <c r="J38" s="171"/>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N38" s="171">
        <f t="shared" ref="AN38:AN68" si="1">IF(F38="Credit Card",I38,0)</f>
        <v>0</v>
      </c>
    </row>
    <row r="39" spans="1:40" x14ac:dyDescent="0.2">
      <c r="A39" s="171"/>
      <c r="B39" s="171"/>
      <c r="C39" s="171"/>
      <c r="D39" s="171"/>
      <c r="E39" s="171"/>
      <c r="F39" s="171"/>
      <c r="G39" s="171"/>
      <c r="I39" s="188"/>
      <c r="J39" s="171"/>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N39" s="171">
        <f t="shared" si="1"/>
        <v>0</v>
      </c>
    </row>
    <row r="40" spans="1:40" x14ac:dyDescent="0.2">
      <c r="A40" s="171"/>
      <c r="B40" s="171"/>
      <c r="C40" s="171"/>
      <c r="D40" s="171"/>
      <c r="E40" s="171"/>
      <c r="F40" s="171"/>
      <c r="G40" s="171"/>
      <c r="I40" s="188"/>
      <c r="J40" s="171"/>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N40" s="171">
        <f t="shared" si="1"/>
        <v>0</v>
      </c>
    </row>
    <row r="41" spans="1:40" x14ac:dyDescent="0.2">
      <c r="A41" s="171"/>
      <c r="B41" s="171"/>
      <c r="C41" s="171"/>
      <c r="D41" s="171"/>
      <c r="E41" s="171"/>
      <c r="F41" s="171"/>
      <c r="G41" s="171"/>
      <c r="I41" s="188"/>
      <c r="J41" s="171"/>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N41" s="171">
        <f t="shared" si="1"/>
        <v>0</v>
      </c>
    </row>
    <row r="42" spans="1:40" x14ac:dyDescent="0.2">
      <c r="A42" s="171"/>
      <c r="B42" s="171"/>
      <c r="C42" s="171"/>
      <c r="D42" s="171"/>
      <c r="E42" s="171"/>
      <c r="F42" s="171"/>
      <c r="G42" s="171"/>
      <c r="I42" s="188"/>
      <c r="J42" s="171"/>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N42" s="171">
        <f t="shared" si="1"/>
        <v>0</v>
      </c>
    </row>
    <row r="43" spans="1:40" x14ac:dyDescent="0.2">
      <c r="A43" s="171"/>
      <c r="B43" s="171"/>
      <c r="C43" s="171"/>
      <c r="D43" s="171"/>
      <c r="E43" s="171"/>
      <c r="F43" s="171"/>
      <c r="G43" s="171"/>
      <c r="I43" s="188"/>
      <c r="J43" s="171"/>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N43" s="171">
        <f t="shared" si="1"/>
        <v>0</v>
      </c>
    </row>
    <row r="44" spans="1:40" x14ac:dyDescent="0.2">
      <c r="A44" s="171"/>
      <c r="B44" s="171"/>
      <c r="C44" s="171"/>
      <c r="D44" s="171"/>
      <c r="E44" s="171"/>
      <c r="F44" s="171"/>
      <c r="G44" s="171"/>
      <c r="I44" s="188"/>
      <c r="J44" s="171"/>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N44" s="171">
        <f t="shared" si="1"/>
        <v>0</v>
      </c>
    </row>
    <row r="45" spans="1:40" x14ac:dyDescent="0.2">
      <c r="A45" s="171"/>
      <c r="B45" s="171"/>
      <c r="C45" s="171"/>
      <c r="D45" s="171"/>
      <c r="E45" s="171"/>
      <c r="F45" s="171"/>
      <c r="G45" s="171"/>
      <c r="I45" s="188"/>
      <c r="J45" s="171"/>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N45" s="171">
        <f t="shared" si="1"/>
        <v>0</v>
      </c>
    </row>
    <row r="46" spans="1:40" x14ac:dyDescent="0.2">
      <c r="A46" s="171"/>
      <c r="B46" s="171"/>
      <c r="C46" s="171"/>
      <c r="D46" s="171"/>
      <c r="E46" s="171"/>
      <c r="F46" s="171"/>
      <c r="G46" s="171"/>
      <c r="I46" s="188"/>
      <c r="J46" s="171"/>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N46" s="171">
        <f t="shared" si="1"/>
        <v>0</v>
      </c>
    </row>
    <row r="47" spans="1:40" x14ac:dyDescent="0.2">
      <c r="A47" s="171"/>
      <c r="B47" s="171"/>
      <c r="C47" s="171"/>
      <c r="D47" s="171"/>
      <c r="E47" s="171"/>
      <c r="F47" s="171"/>
      <c r="G47" s="171"/>
      <c r="I47" s="188"/>
      <c r="J47" s="171"/>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N47" s="171">
        <f t="shared" si="1"/>
        <v>0</v>
      </c>
    </row>
    <row r="48" spans="1:40" x14ac:dyDescent="0.2">
      <c r="A48" s="171"/>
      <c r="B48" s="171"/>
      <c r="C48" s="171"/>
      <c r="D48" s="171"/>
      <c r="E48" s="171"/>
      <c r="F48" s="171"/>
      <c r="G48" s="171"/>
      <c r="I48" s="188"/>
      <c r="J48" s="171"/>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N48" s="171">
        <f t="shared" si="1"/>
        <v>0</v>
      </c>
    </row>
    <row r="49" spans="1:40" x14ac:dyDescent="0.2">
      <c r="A49" s="171"/>
      <c r="B49" s="171"/>
      <c r="C49" s="171"/>
      <c r="D49" s="171"/>
      <c r="E49" s="171"/>
      <c r="F49" s="171"/>
      <c r="G49" s="171"/>
      <c r="I49" s="188"/>
      <c r="J49" s="171"/>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N49" s="171">
        <f t="shared" si="1"/>
        <v>0</v>
      </c>
    </row>
    <row r="50" spans="1:40" x14ac:dyDescent="0.2">
      <c r="A50" s="171"/>
      <c r="B50" s="171"/>
      <c r="C50" s="171"/>
      <c r="D50" s="171"/>
      <c r="E50" s="171"/>
      <c r="F50" s="171"/>
      <c r="G50" s="171"/>
      <c r="I50" s="188"/>
      <c r="J50" s="171"/>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N50" s="171">
        <f t="shared" si="1"/>
        <v>0</v>
      </c>
    </row>
    <row r="51" spans="1:40" x14ac:dyDescent="0.2">
      <c r="A51" s="171"/>
      <c r="B51" s="171"/>
      <c r="C51" s="171"/>
      <c r="D51" s="171"/>
      <c r="E51" s="171"/>
      <c r="F51" s="171"/>
      <c r="G51" s="171"/>
      <c r="I51" s="188"/>
      <c r="J51" s="171"/>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N51" s="171">
        <f t="shared" si="1"/>
        <v>0</v>
      </c>
    </row>
    <row r="52" spans="1:40" x14ac:dyDescent="0.2">
      <c r="A52" s="171"/>
      <c r="B52" s="171"/>
      <c r="C52" s="171"/>
      <c r="D52" s="171"/>
      <c r="E52" s="171"/>
      <c r="F52" s="171"/>
      <c r="G52" s="171"/>
      <c r="I52" s="188"/>
      <c r="J52" s="171"/>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N52" s="171">
        <f t="shared" si="1"/>
        <v>0</v>
      </c>
    </row>
    <row r="53" spans="1:40" x14ac:dyDescent="0.2">
      <c r="A53" s="171"/>
      <c r="B53" s="171"/>
      <c r="C53" s="171"/>
      <c r="D53" s="171"/>
      <c r="E53" s="171"/>
      <c r="F53" s="171"/>
      <c r="G53" s="171"/>
      <c r="I53" s="188"/>
      <c r="J53" s="171"/>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N53" s="171">
        <f t="shared" si="1"/>
        <v>0</v>
      </c>
    </row>
    <row r="54" spans="1:40" x14ac:dyDescent="0.2">
      <c r="A54" s="171"/>
      <c r="B54" s="171"/>
      <c r="C54" s="171"/>
      <c r="D54" s="171"/>
      <c r="E54" s="171"/>
      <c r="F54" s="171"/>
      <c r="G54" s="171"/>
      <c r="I54" s="188"/>
      <c r="J54" s="171"/>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N54" s="171">
        <f t="shared" si="1"/>
        <v>0</v>
      </c>
    </row>
    <row r="55" spans="1:40" x14ac:dyDescent="0.2">
      <c r="A55" s="171"/>
      <c r="B55" s="171"/>
      <c r="C55" s="171"/>
      <c r="D55" s="171"/>
      <c r="E55" s="171"/>
      <c r="F55" s="171"/>
      <c r="G55" s="171"/>
      <c r="I55" s="188"/>
      <c r="J55" s="171"/>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N55" s="171">
        <f t="shared" si="1"/>
        <v>0</v>
      </c>
    </row>
    <row r="56" spans="1:40" x14ac:dyDescent="0.2">
      <c r="A56" s="171"/>
      <c r="B56" s="171"/>
      <c r="C56" s="171"/>
      <c r="D56" s="171"/>
      <c r="E56" s="171"/>
      <c r="F56" s="171"/>
      <c r="G56" s="171"/>
      <c r="I56" s="188"/>
      <c r="J56" s="171"/>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N56" s="171">
        <f t="shared" si="1"/>
        <v>0</v>
      </c>
    </row>
    <row r="57" spans="1:40" x14ac:dyDescent="0.2">
      <c r="A57" s="171"/>
      <c r="B57" s="171"/>
      <c r="C57" s="171"/>
      <c r="D57" s="171"/>
      <c r="E57" s="171"/>
      <c r="F57" s="171"/>
      <c r="G57" s="171"/>
      <c r="I57" s="188"/>
      <c r="J57" s="171"/>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N57" s="171">
        <f t="shared" si="1"/>
        <v>0</v>
      </c>
    </row>
    <row r="58" spans="1:40" x14ac:dyDescent="0.2">
      <c r="A58" s="171"/>
      <c r="B58" s="171"/>
      <c r="C58" s="171"/>
      <c r="D58" s="171"/>
      <c r="E58" s="171"/>
      <c r="F58" s="171"/>
      <c r="G58" s="171"/>
      <c r="I58" s="188"/>
      <c r="J58" s="171"/>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N58" s="171">
        <f t="shared" si="1"/>
        <v>0</v>
      </c>
    </row>
    <row r="59" spans="1:40" x14ac:dyDescent="0.2">
      <c r="A59" s="171"/>
      <c r="B59" s="171"/>
      <c r="C59" s="171"/>
      <c r="D59" s="171"/>
      <c r="E59" s="171"/>
      <c r="F59" s="171"/>
      <c r="G59" s="171"/>
      <c r="I59" s="188"/>
      <c r="J59" s="171"/>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N59" s="171">
        <f t="shared" si="1"/>
        <v>0</v>
      </c>
    </row>
    <row r="60" spans="1:40" x14ac:dyDescent="0.2">
      <c r="A60" s="171"/>
      <c r="B60" s="171"/>
      <c r="C60" s="171"/>
      <c r="D60" s="171"/>
      <c r="E60" s="171"/>
      <c r="F60" s="171"/>
      <c r="G60" s="171"/>
      <c r="I60" s="188"/>
      <c r="J60" s="171"/>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N60" s="171">
        <f t="shared" si="1"/>
        <v>0</v>
      </c>
    </row>
    <row r="61" spans="1:40" x14ac:dyDescent="0.2">
      <c r="A61" s="171"/>
      <c r="B61" s="171"/>
      <c r="C61" s="171"/>
      <c r="D61" s="171"/>
      <c r="E61" s="171"/>
      <c r="F61" s="171"/>
      <c r="G61" s="171"/>
      <c r="I61" s="188"/>
      <c r="J61" s="171"/>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N61" s="171">
        <f t="shared" si="1"/>
        <v>0</v>
      </c>
    </row>
    <row r="62" spans="1:40" x14ac:dyDescent="0.2">
      <c r="A62" s="171"/>
      <c r="B62" s="171"/>
      <c r="C62" s="171"/>
      <c r="D62" s="171"/>
      <c r="E62" s="171"/>
      <c r="F62" s="171"/>
      <c r="G62" s="171"/>
      <c r="I62" s="188"/>
      <c r="J62" s="171"/>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N62" s="171">
        <f t="shared" si="1"/>
        <v>0</v>
      </c>
    </row>
    <row r="63" spans="1:40" x14ac:dyDescent="0.2">
      <c r="A63" s="171"/>
      <c r="B63" s="171"/>
      <c r="C63" s="171"/>
      <c r="D63" s="171"/>
      <c r="E63" s="171"/>
      <c r="F63" s="171"/>
      <c r="G63" s="171"/>
      <c r="I63" s="188"/>
      <c r="J63" s="171"/>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N63" s="171">
        <f t="shared" si="1"/>
        <v>0</v>
      </c>
    </row>
    <row r="64" spans="1:40" x14ac:dyDescent="0.2">
      <c r="A64" s="171"/>
      <c r="B64" s="171"/>
      <c r="C64" s="171"/>
      <c r="D64" s="171"/>
      <c r="E64" s="171"/>
      <c r="F64" s="171"/>
      <c r="G64" s="171"/>
      <c r="I64" s="188"/>
      <c r="J64" s="171"/>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N64" s="171">
        <f t="shared" si="1"/>
        <v>0</v>
      </c>
    </row>
    <row r="65" spans="1:40" x14ac:dyDescent="0.2">
      <c r="A65" s="171"/>
      <c r="B65" s="171"/>
      <c r="C65" s="171"/>
      <c r="D65" s="171"/>
      <c r="E65" s="171"/>
      <c r="F65" s="171"/>
      <c r="G65" s="171"/>
      <c r="I65" s="188"/>
      <c r="J65" s="171"/>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N65" s="171">
        <f t="shared" si="1"/>
        <v>0</v>
      </c>
    </row>
    <row r="66" spans="1:40" x14ac:dyDescent="0.2">
      <c r="A66" s="171"/>
      <c r="B66" s="171"/>
      <c r="C66" s="171"/>
      <c r="D66" s="171"/>
      <c r="E66" s="171"/>
      <c r="F66" s="171"/>
      <c r="G66" s="171"/>
      <c r="I66" s="188"/>
      <c r="J66" s="171"/>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N66" s="171">
        <f t="shared" si="1"/>
        <v>0</v>
      </c>
    </row>
    <row r="67" spans="1:40" x14ac:dyDescent="0.2">
      <c r="A67" s="171"/>
      <c r="B67" s="171"/>
      <c r="C67" s="171"/>
      <c r="D67" s="171"/>
      <c r="E67" s="171"/>
      <c r="F67" s="171"/>
      <c r="G67" s="171"/>
      <c r="I67" s="188"/>
      <c r="J67" s="171"/>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N67" s="171">
        <f t="shared" si="1"/>
        <v>0</v>
      </c>
    </row>
    <row r="68" spans="1:40" x14ac:dyDescent="0.2">
      <c r="A68" s="171"/>
      <c r="B68" s="171"/>
      <c r="C68" s="171"/>
      <c r="D68" s="171"/>
      <c r="E68" s="171"/>
      <c r="F68" s="171"/>
      <c r="G68" s="171"/>
      <c r="I68" s="188"/>
      <c r="J68" s="171"/>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N68" s="171">
        <f t="shared" si="1"/>
        <v>0</v>
      </c>
    </row>
    <row r="69" spans="1:40" x14ac:dyDescent="0.2">
      <c r="A69" s="171"/>
      <c r="B69" s="171"/>
      <c r="C69" s="171"/>
      <c r="D69" s="171"/>
      <c r="E69" s="171"/>
      <c r="F69" s="171"/>
      <c r="G69" s="171"/>
      <c r="I69" s="188"/>
      <c r="J69" s="171"/>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N69" s="171">
        <f t="shared" ref="AN69:AN132" si="2">IF(F69="Credit Card",I69,0)</f>
        <v>0</v>
      </c>
    </row>
    <row r="70" spans="1:40" x14ac:dyDescent="0.2">
      <c r="A70" s="171"/>
      <c r="B70" s="171"/>
      <c r="C70" s="171"/>
      <c r="D70" s="171"/>
      <c r="E70" s="171"/>
      <c r="F70" s="171"/>
      <c r="G70" s="171"/>
      <c r="I70" s="188"/>
      <c r="J70" s="171"/>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N70" s="171">
        <f t="shared" si="2"/>
        <v>0</v>
      </c>
    </row>
    <row r="71" spans="1:40" x14ac:dyDescent="0.2">
      <c r="A71" s="171"/>
      <c r="B71" s="171"/>
      <c r="C71" s="171"/>
      <c r="D71" s="171"/>
      <c r="E71" s="171"/>
      <c r="F71" s="171"/>
      <c r="G71" s="171"/>
      <c r="I71" s="188"/>
      <c r="J71" s="171"/>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N71" s="171">
        <f t="shared" si="2"/>
        <v>0</v>
      </c>
    </row>
    <row r="72" spans="1:40" x14ac:dyDescent="0.2">
      <c r="A72" s="171"/>
      <c r="B72" s="171"/>
      <c r="C72" s="171"/>
      <c r="D72" s="171"/>
      <c r="E72" s="171"/>
      <c r="F72" s="171"/>
      <c r="G72" s="171"/>
      <c r="I72" s="188"/>
      <c r="J72" s="171"/>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N72" s="171">
        <f t="shared" si="2"/>
        <v>0</v>
      </c>
    </row>
    <row r="73" spans="1:40" x14ac:dyDescent="0.2">
      <c r="A73" s="171"/>
      <c r="B73" s="171"/>
      <c r="C73" s="171"/>
      <c r="D73" s="171"/>
      <c r="E73" s="171"/>
      <c r="F73" s="171"/>
      <c r="G73" s="171"/>
      <c r="I73" s="188"/>
      <c r="J73" s="171"/>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N73" s="171">
        <f t="shared" si="2"/>
        <v>0</v>
      </c>
    </row>
    <row r="74" spans="1:40" x14ac:dyDescent="0.2">
      <c r="A74" s="171"/>
      <c r="B74" s="171"/>
      <c r="C74" s="171"/>
      <c r="D74" s="171"/>
      <c r="E74" s="171"/>
      <c r="F74" s="171"/>
      <c r="G74" s="171"/>
      <c r="I74" s="188"/>
      <c r="J74" s="171"/>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N74" s="171">
        <f t="shared" si="2"/>
        <v>0</v>
      </c>
    </row>
    <row r="75" spans="1:40" x14ac:dyDescent="0.2">
      <c r="A75" s="171"/>
      <c r="B75" s="171"/>
      <c r="C75" s="171"/>
      <c r="D75" s="171"/>
      <c r="E75" s="171"/>
      <c r="F75" s="171"/>
      <c r="G75" s="171"/>
      <c r="I75" s="188"/>
      <c r="J75" s="171"/>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N75" s="171">
        <f t="shared" si="2"/>
        <v>0</v>
      </c>
    </row>
    <row r="76" spans="1:40" x14ac:dyDescent="0.2">
      <c r="A76" s="171"/>
      <c r="B76" s="171"/>
      <c r="C76" s="171"/>
      <c r="D76" s="171"/>
      <c r="E76" s="171"/>
      <c r="F76" s="171"/>
      <c r="G76" s="171"/>
      <c r="I76" s="188"/>
      <c r="J76" s="171"/>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N76" s="171">
        <f t="shared" si="2"/>
        <v>0</v>
      </c>
    </row>
    <row r="77" spans="1:40" x14ac:dyDescent="0.2">
      <c r="A77" s="171"/>
      <c r="B77" s="171"/>
      <c r="C77" s="171"/>
      <c r="D77" s="171"/>
      <c r="E77" s="171"/>
      <c r="F77" s="171"/>
      <c r="G77" s="171"/>
      <c r="I77" s="188"/>
      <c r="J77" s="171"/>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N77" s="171">
        <f t="shared" si="2"/>
        <v>0</v>
      </c>
    </row>
    <row r="78" spans="1:40" x14ac:dyDescent="0.2">
      <c r="A78" s="171"/>
      <c r="B78" s="171"/>
      <c r="C78" s="171"/>
      <c r="D78" s="171"/>
      <c r="E78" s="171"/>
      <c r="F78" s="171"/>
      <c r="G78" s="171"/>
      <c r="I78" s="188"/>
      <c r="J78" s="171"/>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N78" s="171">
        <f t="shared" si="2"/>
        <v>0</v>
      </c>
    </row>
    <row r="79" spans="1:40" x14ac:dyDescent="0.2">
      <c r="A79" s="171"/>
      <c r="B79" s="171"/>
      <c r="C79" s="171"/>
      <c r="D79" s="171"/>
      <c r="E79" s="171"/>
      <c r="F79" s="171"/>
      <c r="G79" s="171"/>
      <c r="I79" s="188"/>
      <c r="J79" s="171"/>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N79" s="171">
        <f t="shared" si="2"/>
        <v>0</v>
      </c>
    </row>
    <row r="80" spans="1:40" x14ac:dyDescent="0.2">
      <c r="A80" s="171"/>
      <c r="B80" s="171"/>
      <c r="C80" s="171"/>
      <c r="D80" s="171"/>
      <c r="E80" s="171"/>
      <c r="F80" s="171"/>
      <c r="G80" s="171"/>
      <c r="I80" s="188"/>
      <c r="J80" s="171"/>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N80" s="171">
        <f t="shared" si="2"/>
        <v>0</v>
      </c>
    </row>
    <row r="81" spans="1:40" x14ac:dyDescent="0.2">
      <c r="A81" s="171"/>
      <c r="B81" s="171"/>
      <c r="C81" s="171"/>
      <c r="D81" s="171"/>
      <c r="E81" s="171"/>
      <c r="F81" s="171"/>
      <c r="G81" s="171"/>
      <c r="I81" s="188"/>
      <c r="J81" s="171"/>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N81" s="171">
        <f t="shared" si="2"/>
        <v>0</v>
      </c>
    </row>
    <row r="82" spans="1:40" x14ac:dyDescent="0.2">
      <c r="A82" s="171"/>
      <c r="B82" s="171"/>
      <c r="C82" s="171"/>
      <c r="D82" s="171"/>
      <c r="E82" s="171"/>
      <c r="F82" s="171"/>
      <c r="G82" s="171"/>
      <c r="I82" s="188"/>
      <c r="J82" s="171"/>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N82" s="171">
        <f t="shared" si="2"/>
        <v>0</v>
      </c>
    </row>
    <row r="83" spans="1:40" x14ac:dyDescent="0.2">
      <c r="A83" s="171"/>
      <c r="B83" s="171"/>
      <c r="C83" s="171"/>
      <c r="D83" s="171"/>
      <c r="E83" s="171"/>
      <c r="F83" s="171"/>
      <c r="G83" s="171"/>
      <c r="I83" s="188"/>
      <c r="J83" s="171"/>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N83" s="171">
        <f t="shared" si="2"/>
        <v>0</v>
      </c>
    </row>
    <row r="84" spans="1:40" x14ac:dyDescent="0.2">
      <c r="A84" s="171"/>
      <c r="B84" s="171"/>
      <c r="C84" s="171"/>
      <c r="D84" s="171"/>
      <c r="E84" s="171"/>
      <c r="F84" s="171"/>
      <c r="G84" s="171"/>
      <c r="I84" s="188"/>
      <c r="J84" s="171"/>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N84" s="171">
        <f t="shared" si="2"/>
        <v>0</v>
      </c>
    </row>
    <row r="85" spans="1:40" x14ac:dyDescent="0.2">
      <c r="A85" s="171"/>
      <c r="B85" s="171"/>
      <c r="C85" s="171"/>
      <c r="D85" s="171"/>
      <c r="E85" s="171"/>
      <c r="F85" s="171"/>
      <c r="G85" s="171"/>
      <c r="I85" s="188"/>
      <c r="J85" s="171"/>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N85" s="171">
        <f t="shared" si="2"/>
        <v>0</v>
      </c>
    </row>
    <row r="86" spans="1:40" x14ac:dyDescent="0.2">
      <c r="A86" s="171"/>
      <c r="B86" s="171"/>
      <c r="C86" s="171"/>
      <c r="D86" s="171"/>
      <c r="E86" s="171"/>
      <c r="F86" s="171"/>
      <c r="G86" s="171"/>
      <c r="I86" s="188"/>
      <c r="J86" s="171"/>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N86" s="171">
        <f t="shared" si="2"/>
        <v>0</v>
      </c>
    </row>
    <row r="87" spans="1:40" x14ac:dyDescent="0.2">
      <c r="A87" s="171"/>
      <c r="B87" s="171"/>
      <c r="C87" s="171"/>
      <c r="D87" s="171"/>
      <c r="E87" s="171"/>
      <c r="F87" s="171"/>
      <c r="G87" s="171"/>
      <c r="I87" s="188"/>
      <c r="J87" s="171"/>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N87" s="171">
        <f t="shared" si="2"/>
        <v>0</v>
      </c>
    </row>
    <row r="88" spans="1:40" x14ac:dyDescent="0.2">
      <c r="A88" s="171"/>
      <c r="B88" s="171"/>
      <c r="C88" s="171"/>
      <c r="D88" s="171"/>
      <c r="E88" s="171"/>
      <c r="F88" s="171"/>
      <c r="G88" s="171"/>
      <c r="I88" s="188"/>
      <c r="J88" s="171"/>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N88" s="171">
        <f t="shared" si="2"/>
        <v>0</v>
      </c>
    </row>
    <row r="89" spans="1:40" x14ac:dyDescent="0.2">
      <c r="A89" s="171"/>
      <c r="B89" s="171"/>
      <c r="C89" s="171"/>
      <c r="D89" s="171"/>
      <c r="E89" s="171"/>
      <c r="F89" s="171"/>
      <c r="G89" s="171"/>
      <c r="I89" s="188"/>
      <c r="J89" s="171"/>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N89" s="171">
        <f t="shared" si="2"/>
        <v>0</v>
      </c>
    </row>
    <row r="90" spans="1:40" x14ac:dyDescent="0.2">
      <c r="A90" s="171"/>
      <c r="B90" s="171"/>
      <c r="C90" s="171"/>
      <c r="D90" s="171"/>
      <c r="E90" s="171"/>
      <c r="F90" s="171"/>
      <c r="G90" s="171"/>
      <c r="I90" s="188"/>
      <c r="J90" s="171"/>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N90" s="171">
        <f t="shared" si="2"/>
        <v>0</v>
      </c>
    </row>
    <row r="91" spans="1:40" x14ac:dyDescent="0.2">
      <c r="A91" s="171"/>
      <c r="B91" s="171"/>
      <c r="C91" s="171"/>
      <c r="D91" s="171"/>
      <c r="E91" s="171"/>
      <c r="F91" s="171"/>
      <c r="G91" s="171"/>
      <c r="I91" s="188"/>
      <c r="J91" s="171"/>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N91" s="171">
        <f t="shared" si="2"/>
        <v>0</v>
      </c>
    </row>
    <row r="92" spans="1:40" x14ac:dyDescent="0.2">
      <c r="A92" s="171"/>
      <c r="B92" s="171"/>
      <c r="C92" s="171"/>
      <c r="D92" s="171"/>
      <c r="E92" s="171"/>
      <c r="F92" s="171"/>
      <c r="G92" s="171"/>
      <c r="I92" s="188"/>
      <c r="J92" s="171"/>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N92" s="171">
        <f t="shared" si="2"/>
        <v>0</v>
      </c>
    </row>
    <row r="93" spans="1:40" x14ac:dyDescent="0.2">
      <c r="A93" s="171"/>
      <c r="B93" s="171"/>
      <c r="C93" s="171"/>
      <c r="D93" s="171"/>
      <c r="E93" s="171"/>
      <c r="F93" s="171"/>
      <c r="G93" s="171"/>
      <c r="I93" s="188"/>
      <c r="J93" s="171"/>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N93" s="171">
        <f t="shared" si="2"/>
        <v>0</v>
      </c>
    </row>
    <row r="94" spans="1:40" x14ac:dyDescent="0.2">
      <c r="A94" s="171"/>
      <c r="B94" s="171"/>
      <c r="C94" s="171"/>
      <c r="D94" s="171"/>
      <c r="E94" s="171"/>
      <c r="F94" s="171"/>
      <c r="G94" s="171"/>
      <c r="I94" s="188"/>
      <c r="J94" s="171"/>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N94" s="171">
        <f t="shared" si="2"/>
        <v>0</v>
      </c>
    </row>
    <row r="95" spans="1:40" x14ac:dyDescent="0.2">
      <c r="A95" s="171"/>
      <c r="B95" s="171"/>
      <c r="C95" s="171"/>
      <c r="D95" s="171"/>
      <c r="E95" s="171"/>
      <c r="F95" s="171"/>
      <c r="G95" s="171"/>
      <c r="I95" s="188"/>
      <c r="J95" s="171"/>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N95" s="171">
        <f t="shared" si="2"/>
        <v>0</v>
      </c>
    </row>
    <row r="96" spans="1:40" x14ac:dyDescent="0.2">
      <c r="A96" s="171"/>
      <c r="B96" s="171"/>
      <c r="C96" s="171"/>
      <c r="D96" s="171"/>
      <c r="E96" s="171"/>
      <c r="F96" s="171"/>
      <c r="G96" s="171"/>
      <c r="I96" s="188"/>
      <c r="J96" s="171"/>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N96" s="171">
        <f t="shared" si="2"/>
        <v>0</v>
      </c>
    </row>
    <row r="97" spans="1:40" x14ac:dyDescent="0.2">
      <c r="A97" s="171"/>
      <c r="B97" s="171"/>
      <c r="C97" s="171"/>
      <c r="D97" s="171"/>
      <c r="E97" s="171"/>
      <c r="F97" s="171"/>
      <c r="G97" s="171"/>
      <c r="I97" s="188"/>
      <c r="J97" s="171"/>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N97" s="171">
        <f t="shared" si="2"/>
        <v>0</v>
      </c>
    </row>
    <row r="98" spans="1:40" x14ac:dyDescent="0.2">
      <c r="A98" s="171"/>
      <c r="B98" s="171"/>
      <c r="C98" s="171"/>
      <c r="D98" s="171"/>
      <c r="E98" s="171"/>
      <c r="F98" s="171"/>
      <c r="G98" s="171"/>
      <c r="I98" s="188"/>
      <c r="J98" s="171"/>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N98" s="171">
        <f t="shared" si="2"/>
        <v>0</v>
      </c>
    </row>
    <row r="99" spans="1:40" x14ac:dyDescent="0.2">
      <c r="A99" s="171"/>
      <c r="B99" s="171"/>
      <c r="C99" s="171"/>
      <c r="D99" s="171"/>
      <c r="E99" s="171"/>
      <c r="F99" s="171"/>
      <c r="G99" s="171"/>
      <c r="I99" s="188"/>
      <c r="J99" s="171"/>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N99" s="171">
        <f t="shared" si="2"/>
        <v>0</v>
      </c>
    </row>
    <row r="100" spans="1:40" x14ac:dyDescent="0.2">
      <c r="A100" s="171"/>
      <c r="B100" s="171"/>
      <c r="C100" s="171"/>
      <c r="D100" s="171"/>
      <c r="E100" s="171"/>
      <c r="F100" s="171"/>
      <c r="G100" s="171"/>
      <c r="I100" s="188"/>
      <c r="J100" s="171"/>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N100" s="171">
        <f t="shared" si="2"/>
        <v>0</v>
      </c>
    </row>
    <row r="101" spans="1:40" x14ac:dyDescent="0.2">
      <c r="A101" s="171"/>
      <c r="B101" s="171"/>
      <c r="C101" s="171"/>
      <c r="D101" s="171"/>
      <c r="E101" s="171"/>
      <c r="F101" s="171"/>
      <c r="G101" s="171"/>
      <c r="I101" s="188"/>
      <c r="J101" s="171"/>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N101" s="171">
        <f t="shared" si="2"/>
        <v>0</v>
      </c>
    </row>
    <row r="102" spans="1:40" x14ac:dyDescent="0.2">
      <c r="A102" s="171"/>
      <c r="B102" s="171"/>
      <c r="C102" s="171"/>
      <c r="D102" s="171"/>
      <c r="E102" s="171"/>
      <c r="F102" s="171"/>
      <c r="G102" s="171"/>
      <c r="I102" s="188"/>
      <c r="J102" s="171"/>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N102" s="171">
        <f t="shared" si="2"/>
        <v>0</v>
      </c>
    </row>
    <row r="103" spans="1:40" x14ac:dyDescent="0.2">
      <c r="A103" s="171"/>
      <c r="B103" s="171"/>
      <c r="C103" s="171"/>
      <c r="D103" s="171"/>
      <c r="E103" s="171"/>
      <c r="F103" s="171"/>
      <c r="G103" s="171"/>
      <c r="I103" s="188"/>
      <c r="J103" s="171"/>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N103" s="171">
        <f t="shared" si="2"/>
        <v>0</v>
      </c>
    </row>
    <row r="104" spans="1:40" x14ac:dyDescent="0.2">
      <c r="A104" s="171"/>
      <c r="B104" s="171"/>
      <c r="C104" s="171"/>
      <c r="D104" s="171"/>
      <c r="E104" s="171"/>
      <c r="F104" s="171"/>
      <c r="G104" s="171"/>
      <c r="I104" s="188"/>
      <c r="J104" s="171"/>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N104" s="171">
        <f t="shared" si="2"/>
        <v>0</v>
      </c>
    </row>
    <row r="105" spans="1:40" x14ac:dyDescent="0.2">
      <c r="A105" s="171"/>
      <c r="B105" s="171"/>
      <c r="C105" s="171"/>
      <c r="D105" s="171"/>
      <c r="E105" s="171"/>
      <c r="F105" s="171"/>
      <c r="G105" s="171"/>
      <c r="I105" s="188"/>
      <c r="J105" s="171"/>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N105" s="171">
        <f t="shared" si="2"/>
        <v>0</v>
      </c>
    </row>
    <row r="106" spans="1:40" x14ac:dyDescent="0.2">
      <c r="A106" s="171"/>
      <c r="B106" s="171"/>
      <c r="C106" s="171"/>
      <c r="D106" s="171"/>
      <c r="E106" s="171"/>
      <c r="F106" s="171"/>
      <c r="G106" s="171"/>
      <c r="I106" s="188"/>
      <c r="J106" s="171"/>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N106" s="171">
        <f t="shared" si="2"/>
        <v>0</v>
      </c>
    </row>
    <row r="107" spans="1:40" x14ac:dyDescent="0.2">
      <c r="A107" s="171"/>
      <c r="B107" s="171"/>
      <c r="C107" s="171"/>
      <c r="D107" s="171"/>
      <c r="E107" s="171"/>
      <c r="F107" s="171"/>
      <c r="G107" s="171"/>
      <c r="I107" s="188"/>
      <c r="J107" s="171"/>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N107" s="171">
        <f t="shared" si="2"/>
        <v>0</v>
      </c>
    </row>
    <row r="108" spans="1:40" x14ac:dyDescent="0.2">
      <c r="A108" s="171"/>
      <c r="B108" s="171"/>
      <c r="C108" s="171"/>
      <c r="D108" s="171"/>
      <c r="E108" s="171"/>
      <c r="F108" s="171"/>
      <c r="G108" s="171"/>
      <c r="I108" s="188"/>
      <c r="J108" s="171"/>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N108" s="171">
        <f t="shared" si="2"/>
        <v>0</v>
      </c>
    </row>
    <row r="109" spans="1:40" x14ac:dyDescent="0.2">
      <c r="A109" s="171"/>
      <c r="B109" s="171"/>
      <c r="C109" s="171"/>
      <c r="D109" s="171"/>
      <c r="E109" s="171"/>
      <c r="F109" s="171"/>
      <c r="G109" s="171"/>
      <c r="I109" s="188"/>
      <c r="J109" s="171"/>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N109" s="171">
        <f t="shared" si="2"/>
        <v>0</v>
      </c>
    </row>
    <row r="110" spans="1:40" x14ac:dyDescent="0.2">
      <c r="A110" s="171"/>
      <c r="B110" s="171"/>
      <c r="C110" s="171"/>
      <c r="D110" s="171"/>
      <c r="E110" s="171"/>
      <c r="F110" s="171"/>
      <c r="G110" s="171"/>
      <c r="I110" s="188"/>
      <c r="J110" s="171"/>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N110" s="171">
        <f t="shared" si="2"/>
        <v>0</v>
      </c>
    </row>
    <row r="111" spans="1:40" x14ac:dyDescent="0.2">
      <c r="A111" s="171"/>
      <c r="B111" s="171"/>
      <c r="C111" s="171"/>
      <c r="D111" s="171"/>
      <c r="E111" s="171"/>
      <c r="F111" s="171"/>
      <c r="G111" s="171"/>
      <c r="I111" s="188"/>
      <c r="J111" s="171"/>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N111" s="171">
        <f t="shared" si="2"/>
        <v>0</v>
      </c>
    </row>
    <row r="112" spans="1:40" x14ac:dyDescent="0.2">
      <c r="A112" s="171"/>
      <c r="B112" s="171"/>
      <c r="C112" s="171"/>
      <c r="D112" s="171"/>
      <c r="E112" s="171"/>
      <c r="F112" s="171"/>
      <c r="G112" s="171"/>
      <c r="I112" s="188"/>
      <c r="J112" s="171"/>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N112" s="171">
        <f t="shared" si="2"/>
        <v>0</v>
      </c>
    </row>
    <row r="113" spans="1:40" x14ac:dyDescent="0.2">
      <c r="A113" s="171"/>
      <c r="B113" s="171"/>
      <c r="C113" s="171"/>
      <c r="D113" s="171"/>
      <c r="E113" s="171"/>
      <c r="F113" s="171"/>
      <c r="G113" s="171"/>
      <c r="I113" s="188"/>
      <c r="J113" s="171"/>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N113" s="171">
        <f t="shared" si="2"/>
        <v>0</v>
      </c>
    </row>
    <row r="114" spans="1:40" x14ac:dyDescent="0.2">
      <c r="A114" s="171"/>
      <c r="B114" s="171"/>
      <c r="C114" s="171"/>
      <c r="D114" s="171"/>
      <c r="E114" s="171"/>
      <c r="F114" s="171"/>
      <c r="G114" s="171"/>
      <c r="I114" s="188"/>
      <c r="J114" s="171"/>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N114" s="171">
        <f t="shared" si="2"/>
        <v>0</v>
      </c>
    </row>
    <row r="115" spans="1:40" x14ac:dyDescent="0.2">
      <c r="A115" s="171"/>
      <c r="B115" s="171"/>
      <c r="C115" s="171"/>
      <c r="D115" s="171"/>
      <c r="E115" s="171"/>
      <c r="F115" s="171"/>
      <c r="G115" s="171"/>
      <c r="I115" s="188"/>
      <c r="J115" s="171"/>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N115" s="171">
        <f t="shared" si="2"/>
        <v>0</v>
      </c>
    </row>
    <row r="116" spans="1:40" x14ac:dyDescent="0.2">
      <c r="A116" s="171"/>
      <c r="B116" s="171"/>
      <c r="C116" s="171"/>
      <c r="D116" s="171"/>
      <c r="E116" s="171"/>
      <c r="F116" s="171"/>
      <c r="G116" s="171"/>
      <c r="I116" s="188"/>
      <c r="J116" s="171"/>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N116" s="171">
        <f t="shared" si="2"/>
        <v>0</v>
      </c>
    </row>
    <row r="117" spans="1:40" x14ac:dyDescent="0.2">
      <c r="A117" s="171"/>
      <c r="B117" s="171"/>
      <c r="C117" s="171"/>
      <c r="D117" s="171"/>
      <c r="E117" s="171"/>
      <c r="F117" s="171"/>
      <c r="G117" s="171"/>
      <c r="I117" s="188"/>
      <c r="J117" s="171"/>
      <c r="AN117" s="171">
        <f t="shared" si="2"/>
        <v>0</v>
      </c>
    </row>
    <row r="118" spans="1:40" x14ac:dyDescent="0.2">
      <c r="A118" s="171"/>
      <c r="B118" s="171"/>
      <c r="C118" s="171"/>
      <c r="D118" s="171"/>
      <c r="E118" s="171"/>
      <c r="F118" s="171"/>
      <c r="G118" s="171"/>
      <c r="I118" s="188"/>
      <c r="J118" s="171"/>
      <c r="AN118" s="171">
        <f t="shared" si="2"/>
        <v>0</v>
      </c>
    </row>
    <row r="119" spans="1:40" x14ac:dyDescent="0.2">
      <c r="A119" s="171"/>
      <c r="B119" s="171"/>
      <c r="C119" s="171"/>
      <c r="D119" s="171"/>
      <c r="E119" s="171"/>
      <c r="F119" s="171"/>
      <c r="G119" s="171"/>
      <c r="I119" s="188"/>
      <c r="J119" s="171"/>
      <c r="AN119" s="171">
        <f t="shared" si="2"/>
        <v>0</v>
      </c>
    </row>
    <row r="120" spans="1:40" x14ac:dyDescent="0.2">
      <c r="A120" s="171"/>
      <c r="B120" s="171"/>
      <c r="C120" s="171"/>
      <c r="D120" s="171"/>
      <c r="E120" s="171"/>
      <c r="F120" s="171"/>
      <c r="G120" s="171"/>
      <c r="I120" s="188"/>
      <c r="J120" s="171"/>
      <c r="AN120" s="171">
        <f t="shared" si="2"/>
        <v>0</v>
      </c>
    </row>
    <row r="121" spans="1:40" x14ac:dyDescent="0.2">
      <c r="A121" s="171"/>
      <c r="B121" s="171"/>
      <c r="C121" s="171"/>
      <c r="D121" s="171"/>
      <c r="E121" s="171"/>
      <c r="F121" s="171"/>
      <c r="G121" s="171"/>
      <c r="I121" s="188"/>
      <c r="J121" s="171"/>
      <c r="AN121" s="171">
        <f t="shared" si="2"/>
        <v>0</v>
      </c>
    </row>
    <row r="122" spans="1:40" x14ac:dyDescent="0.2">
      <c r="A122" s="171"/>
      <c r="B122" s="171"/>
      <c r="C122" s="171"/>
      <c r="D122" s="171"/>
      <c r="E122" s="171"/>
      <c r="F122" s="171"/>
      <c r="G122" s="171"/>
      <c r="I122" s="188"/>
      <c r="J122" s="171"/>
      <c r="AN122" s="171">
        <f t="shared" si="2"/>
        <v>0</v>
      </c>
    </row>
    <row r="123" spans="1:40" x14ac:dyDescent="0.2">
      <c r="A123" s="171"/>
      <c r="B123" s="171"/>
      <c r="C123" s="171"/>
      <c r="D123" s="171"/>
      <c r="E123" s="171"/>
      <c r="F123" s="171"/>
      <c r="G123" s="171"/>
      <c r="I123" s="188"/>
      <c r="J123" s="171"/>
      <c r="AN123" s="171">
        <f t="shared" si="2"/>
        <v>0</v>
      </c>
    </row>
    <row r="124" spans="1:40" x14ac:dyDescent="0.2">
      <c r="A124" s="171"/>
      <c r="B124" s="171"/>
      <c r="C124" s="171"/>
      <c r="D124" s="171"/>
      <c r="E124" s="171"/>
      <c r="F124" s="171"/>
      <c r="G124" s="171"/>
      <c r="I124" s="188"/>
      <c r="J124" s="171"/>
      <c r="AN124" s="171">
        <f t="shared" si="2"/>
        <v>0</v>
      </c>
    </row>
    <row r="125" spans="1:40" x14ac:dyDescent="0.2">
      <c r="A125" s="171"/>
      <c r="B125" s="171"/>
      <c r="C125" s="171"/>
      <c r="D125" s="171"/>
      <c r="E125" s="171"/>
      <c r="F125" s="171"/>
      <c r="G125" s="171"/>
      <c r="I125" s="188"/>
      <c r="J125" s="171"/>
      <c r="AN125" s="171">
        <f t="shared" si="2"/>
        <v>0</v>
      </c>
    </row>
    <row r="126" spans="1:40" x14ac:dyDescent="0.2">
      <c r="A126" s="171"/>
      <c r="B126" s="171"/>
      <c r="C126" s="171"/>
      <c r="D126" s="171"/>
      <c r="E126" s="171"/>
      <c r="F126" s="171"/>
      <c r="G126" s="171"/>
      <c r="I126" s="188"/>
      <c r="J126" s="171"/>
      <c r="AN126" s="171">
        <f t="shared" si="2"/>
        <v>0</v>
      </c>
    </row>
    <row r="127" spans="1:40" x14ac:dyDescent="0.2">
      <c r="A127" s="171"/>
      <c r="B127" s="171"/>
      <c r="C127" s="171"/>
      <c r="D127" s="171"/>
      <c r="E127" s="171"/>
      <c r="F127" s="171"/>
      <c r="G127" s="171"/>
      <c r="I127" s="188"/>
      <c r="J127" s="171"/>
      <c r="AN127" s="171">
        <f t="shared" si="2"/>
        <v>0</v>
      </c>
    </row>
    <row r="128" spans="1:40" x14ac:dyDescent="0.2">
      <c r="A128" s="171"/>
      <c r="B128" s="171"/>
      <c r="C128" s="171"/>
      <c r="D128" s="171"/>
      <c r="E128" s="171"/>
      <c r="F128" s="171"/>
      <c r="G128" s="171"/>
      <c r="I128" s="188"/>
      <c r="J128" s="171"/>
      <c r="AN128" s="171">
        <f t="shared" si="2"/>
        <v>0</v>
      </c>
    </row>
    <row r="129" spans="1:40" x14ac:dyDescent="0.2">
      <c r="A129" s="171"/>
      <c r="B129" s="171"/>
      <c r="C129" s="171"/>
      <c r="D129" s="171"/>
      <c r="E129" s="171"/>
      <c r="F129" s="171"/>
      <c r="G129" s="171"/>
      <c r="I129" s="188"/>
      <c r="J129" s="171"/>
      <c r="AN129" s="171">
        <f t="shared" si="2"/>
        <v>0</v>
      </c>
    </row>
    <row r="130" spans="1:40" x14ac:dyDescent="0.2">
      <c r="A130" s="171"/>
      <c r="B130" s="171"/>
      <c r="C130" s="171"/>
      <c r="D130" s="171"/>
      <c r="E130" s="171"/>
      <c r="F130" s="171"/>
      <c r="G130" s="171"/>
      <c r="I130" s="188"/>
      <c r="J130" s="171"/>
      <c r="AN130" s="171">
        <f t="shared" si="2"/>
        <v>0</v>
      </c>
    </row>
    <row r="131" spans="1:40" x14ac:dyDescent="0.2">
      <c r="A131" s="171"/>
      <c r="B131" s="171"/>
      <c r="C131" s="171"/>
      <c r="D131" s="171"/>
      <c r="E131" s="171"/>
      <c r="F131" s="171"/>
      <c r="G131" s="171"/>
      <c r="I131" s="188"/>
      <c r="J131" s="171"/>
      <c r="AN131" s="171">
        <f t="shared" si="2"/>
        <v>0</v>
      </c>
    </row>
    <row r="132" spans="1:40" x14ac:dyDescent="0.2">
      <c r="A132" s="171"/>
      <c r="B132" s="171"/>
      <c r="C132" s="171"/>
      <c r="D132" s="171"/>
      <c r="E132" s="171"/>
      <c r="F132" s="171"/>
      <c r="G132" s="171"/>
      <c r="I132" s="188"/>
      <c r="J132" s="171"/>
      <c r="AN132" s="171">
        <f t="shared" si="2"/>
        <v>0</v>
      </c>
    </row>
    <row r="133" spans="1:40" x14ac:dyDescent="0.2">
      <c r="A133" s="171"/>
      <c r="B133" s="171"/>
      <c r="C133" s="171"/>
      <c r="D133" s="171"/>
      <c r="E133" s="171"/>
      <c r="F133" s="171"/>
      <c r="G133" s="171"/>
      <c r="I133" s="188"/>
      <c r="J133" s="171"/>
      <c r="AN133" s="171">
        <f t="shared" ref="AN133:AN196" si="3">IF(F133="Credit Card",I133,0)</f>
        <v>0</v>
      </c>
    </row>
    <row r="134" spans="1:40" x14ac:dyDescent="0.2">
      <c r="A134" s="171"/>
      <c r="B134" s="171"/>
      <c r="C134" s="171"/>
      <c r="D134" s="171"/>
      <c r="E134" s="171"/>
      <c r="F134" s="171"/>
      <c r="G134" s="171"/>
      <c r="I134" s="188"/>
      <c r="J134" s="171"/>
      <c r="AN134" s="171">
        <f t="shared" si="3"/>
        <v>0</v>
      </c>
    </row>
    <row r="135" spans="1:40" x14ac:dyDescent="0.2">
      <c r="A135" s="171"/>
      <c r="B135" s="171"/>
      <c r="C135" s="171"/>
      <c r="D135" s="171"/>
      <c r="E135" s="171"/>
      <c r="F135" s="171"/>
      <c r="G135" s="171"/>
      <c r="I135" s="188"/>
      <c r="J135" s="171"/>
      <c r="AN135" s="171">
        <f t="shared" si="3"/>
        <v>0</v>
      </c>
    </row>
    <row r="136" spans="1:40" x14ac:dyDescent="0.2">
      <c r="A136" s="171"/>
      <c r="B136" s="171"/>
      <c r="C136" s="171"/>
      <c r="D136" s="171"/>
      <c r="E136" s="171"/>
      <c r="F136" s="171"/>
      <c r="G136" s="171"/>
      <c r="I136" s="188"/>
      <c r="J136" s="171"/>
      <c r="AN136" s="171">
        <f t="shared" si="3"/>
        <v>0</v>
      </c>
    </row>
    <row r="137" spans="1:40" x14ac:dyDescent="0.2">
      <c r="A137" s="171"/>
      <c r="B137" s="171"/>
      <c r="C137" s="171"/>
      <c r="D137" s="171"/>
      <c r="E137" s="171"/>
      <c r="F137" s="171"/>
      <c r="G137" s="171"/>
      <c r="I137" s="188"/>
      <c r="J137" s="171"/>
      <c r="AN137" s="171">
        <f t="shared" si="3"/>
        <v>0</v>
      </c>
    </row>
    <row r="138" spans="1:40" x14ac:dyDescent="0.2">
      <c r="A138" s="171"/>
      <c r="B138" s="171"/>
      <c r="C138" s="171"/>
      <c r="D138" s="171"/>
      <c r="E138" s="171"/>
      <c r="F138" s="171"/>
      <c r="G138" s="171"/>
      <c r="I138" s="188"/>
      <c r="J138" s="171"/>
      <c r="AN138" s="171">
        <f t="shared" si="3"/>
        <v>0</v>
      </c>
    </row>
    <row r="139" spans="1:40" x14ac:dyDescent="0.2">
      <c r="A139" s="171"/>
      <c r="B139" s="171"/>
      <c r="C139" s="171"/>
      <c r="D139" s="171"/>
      <c r="E139" s="171"/>
      <c r="F139" s="171"/>
      <c r="G139" s="171"/>
      <c r="I139" s="188"/>
      <c r="J139" s="171"/>
      <c r="AN139" s="171">
        <f t="shared" si="3"/>
        <v>0</v>
      </c>
    </row>
    <row r="140" spans="1:40" x14ac:dyDescent="0.2">
      <c r="A140" s="171"/>
      <c r="B140" s="171"/>
      <c r="C140" s="171"/>
      <c r="D140" s="171"/>
      <c r="E140" s="171"/>
      <c r="F140" s="171"/>
      <c r="G140" s="171"/>
      <c r="I140" s="188"/>
      <c r="J140" s="171"/>
      <c r="AN140" s="171">
        <f t="shared" si="3"/>
        <v>0</v>
      </c>
    </row>
    <row r="141" spans="1:40" x14ac:dyDescent="0.2">
      <c r="A141" s="171"/>
      <c r="B141" s="171"/>
      <c r="C141" s="171"/>
      <c r="D141" s="171"/>
      <c r="E141" s="171"/>
      <c r="F141" s="171"/>
      <c r="G141" s="171"/>
      <c r="I141" s="188"/>
      <c r="J141" s="171"/>
      <c r="AN141" s="171">
        <f t="shared" si="3"/>
        <v>0</v>
      </c>
    </row>
    <row r="142" spans="1:40" x14ac:dyDescent="0.2">
      <c r="A142" s="171"/>
      <c r="B142" s="171"/>
      <c r="C142" s="171"/>
      <c r="D142" s="171"/>
      <c r="E142" s="171"/>
      <c r="F142" s="171"/>
      <c r="G142" s="171"/>
      <c r="I142" s="188"/>
      <c r="J142" s="171"/>
      <c r="AN142" s="171">
        <f t="shared" si="3"/>
        <v>0</v>
      </c>
    </row>
    <row r="143" spans="1:40" x14ac:dyDescent="0.2">
      <c r="A143" s="171"/>
      <c r="B143" s="171"/>
      <c r="C143" s="171"/>
      <c r="D143" s="171"/>
      <c r="E143" s="171"/>
      <c r="F143" s="171"/>
      <c r="G143" s="171"/>
      <c r="I143" s="188"/>
      <c r="J143" s="171"/>
      <c r="AN143" s="171">
        <f t="shared" si="3"/>
        <v>0</v>
      </c>
    </row>
    <row r="144" spans="1:40" x14ac:dyDescent="0.2">
      <c r="A144" s="171"/>
      <c r="B144" s="171"/>
      <c r="C144" s="171"/>
      <c r="D144" s="171"/>
      <c r="E144" s="171"/>
      <c r="F144" s="171"/>
      <c r="G144" s="171"/>
      <c r="I144" s="188"/>
      <c r="J144" s="171"/>
      <c r="AN144" s="171">
        <f t="shared" si="3"/>
        <v>0</v>
      </c>
    </row>
    <row r="145" spans="1:40" x14ac:dyDescent="0.2">
      <c r="A145" s="171"/>
      <c r="B145" s="171"/>
      <c r="C145" s="171"/>
      <c r="D145" s="171"/>
      <c r="E145" s="171"/>
      <c r="F145" s="171"/>
      <c r="G145" s="171"/>
      <c r="I145" s="188"/>
      <c r="J145" s="171"/>
      <c r="AN145" s="171">
        <f t="shared" si="3"/>
        <v>0</v>
      </c>
    </row>
    <row r="146" spans="1:40" x14ac:dyDescent="0.2">
      <c r="A146" s="171"/>
      <c r="B146" s="171"/>
      <c r="C146" s="171"/>
      <c r="D146" s="171"/>
      <c r="E146" s="171"/>
      <c r="F146" s="171"/>
      <c r="G146" s="171"/>
      <c r="I146" s="188"/>
      <c r="J146" s="171"/>
      <c r="AN146" s="171">
        <f t="shared" si="3"/>
        <v>0</v>
      </c>
    </row>
    <row r="147" spans="1:40" x14ac:dyDescent="0.2">
      <c r="A147" s="171"/>
      <c r="B147" s="171"/>
      <c r="C147" s="171"/>
      <c r="D147" s="171"/>
      <c r="E147" s="171"/>
      <c r="F147" s="171"/>
      <c r="G147" s="171"/>
      <c r="I147" s="188"/>
      <c r="J147" s="171"/>
      <c r="AN147" s="171">
        <f t="shared" si="3"/>
        <v>0</v>
      </c>
    </row>
    <row r="148" spans="1:40" x14ac:dyDescent="0.2">
      <c r="A148" s="171"/>
      <c r="B148" s="171"/>
      <c r="C148" s="171"/>
      <c r="D148" s="171"/>
      <c r="E148" s="171"/>
      <c r="F148" s="171"/>
      <c r="G148" s="171"/>
      <c r="I148" s="188"/>
      <c r="J148" s="171"/>
      <c r="AN148" s="171">
        <f t="shared" si="3"/>
        <v>0</v>
      </c>
    </row>
    <row r="149" spans="1:40" x14ac:dyDescent="0.2">
      <c r="A149" s="171"/>
      <c r="B149" s="171"/>
      <c r="C149" s="171"/>
      <c r="D149" s="171"/>
      <c r="E149" s="171"/>
      <c r="F149" s="171"/>
      <c r="G149" s="171"/>
      <c r="I149" s="188"/>
      <c r="J149" s="171"/>
      <c r="AN149" s="171">
        <f t="shared" si="3"/>
        <v>0</v>
      </c>
    </row>
    <row r="150" spans="1:40" x14ac:dyDescent="0.2">
      <c r="A150" s="171"/>
      <c r="B150" s="171"/>
      <c r="C150" s="171"/>
      <c r="D150" s="171"/>
      <c r="E150" s="171"/>
      <c r="F150" s="171"/>
      <c r="G150" s="171"/>
      <c r="I150" s="188"/>
      <c r="J150" s="171"/>
      <c r="AN150" s="171">
        <f t="shared" si="3"/>
        <v>0</v>
      </c>
    </row>
    <row r="151" spans="1:40" x14ac:dyDescent="0.2">
      <c r="A151" s="171"/>
      <c r="B151" s="171"/>
      <c r="C151" s="171"/>
      <c r="D151" s="171"/>
      <c r="E151" s="171"/>
      <c r="F151" s="171"/>
      <c r="G151" s="171"/>
      <c r="I151" s="188"/>
      <c r="J151" s="171"/>
      <c r="AN151" s="171">
        <f t="shared" si="3"/>
        <v>0</v>
      </c>
    </row>
    <row r="152" spans="1:40" x14ac:dyDescent="0.2">
      <c r="A152" s="171"/>
      <c r="B152" s="171"/>
      <c r="C152" s="171"/>
      <c r="D152" s="171"/>
      <c r="E152" s="171"/>
      <c r="F152" s="171"/>
      <c r="G152" s="171"/>
      <c r="I152" s="188"/>
      <c r="J152" s="171"/>
      <c r="AN152" s="171">
        <f t="shared" si="3"/>
        <v>0</v>
      </c>
    </row>
    <row r="153" spans="1:40" x14ac:dyDescent="0.2">
      <c r="A153" s="171"/>
      <c r="B153" s="171"/>
      <c r="C153" s="171"/>
      <c r="D153" s="171"/>
      <c r="E153" s="171"/>
      <c r="F153" s="171"/>
      <c r="G153" s="171"/>
      <c r="I153" s="188"/>
      <c r="J153" s="171"/>
      <c r="AN153" s="171">
        <f t="shared" si="3"/>
        <v>0</v>
      </c>
    </row>
    <row r="154" spans="1:40" x14ac:dyDescent="0.2">
      <c r="A154" s="171"/>
      <c r="B154" s="171"/>
      <c r="C154" s="171"/>
      <c r="D154" s="171"/>
      <c r="E154" s="171"/>
      <c r="F154" s="171"/>
      <c r="G154" s="171"/>
      <c r="I154" s="188"/>
      <c r="J154" s="171"/>
      <c r="AN154" s="171">
        <f t="shared" si="3"/>
        <v>0</v>
      </c>
    </row>
    <row r="155" spans="1:40" x14ac:dyDescent="0.2">
      <c r="A155" s="171"/>
      <c r="B155" s="171"/>
      <c r="C155" s="171"/>
      <c r="D155" s="171"/>
      <c r="E155" s="171"/>
      <c r="F155" s="171"/>
      <c r="G155" s="171"/>
      <c r="I155" s="188"/>
      <c r="J155" s="171"/>
      <c r="AN155" s="171">
        <f t="shared" si="3"/>
        <v>0</v>
      </c>
    </row>
    <row r="156" spans="1:40" x14ac:dyDescent="0.2">
      <c r="A156" s="171"/>
      <c r="B156" s="171"/>
      <c r="C156" s="171"/>
      <c r="D156" s="171"/>
      <c r="E156" s="171"/>
      <c r="F156" s="171"/>
      <c r="G156" s="171"/>
      <c r="I156" s="188"/>
      <c r="J156" s="171"/>
      <c r="AN156" s="171">
        <f t="shared" si="3"/>
        <v>0</v>
      </c>
    </row>
    <row r="157" spans="1:40" x14ac:dyDescent="0.2">
      <c r="A157" s="171"/>
      <c r="B157" s="171"/>
      <c r="C157" s="171"/>
      <c r="D157" s="171"/>
      <c r="E157" s="171"/>
      <c r="F157" s="171"/>
      <c r="G157" s="171"/>
      <c r="I157" s="188"/>
      <c r="J157" s="171"/>
      <c r="AN157" s="171">
        <f t="shared" si="3"/>
        <v>0</v>
      </c>
    </row>
    <row r="158" spans="1:40" x14ac:dyDescent="0.2">
      <c r="A158" s="171"/>
      <c r="B158" s="171"/>
      <c r="C158" s="171"/>
      <c r="D158" s="171"/>
      <c r="E158" s="171"/>
      <c r="F158" s="171"/>
      <c r="G158" s="171"/>
      <c r="I158" s="188"/>
      <c r="J158" s="171"/>
      <c r="AN158" s="171">
        <f t="shared" si="3"/>
        <v>0</v>
      </c>
    </row>
    <row r="159" spans="1:40" x14ac:dyDescent="0.2">
      <c r="A159" s="171"/>
      <c r="B159" s="171"/>
      <c r="C159" s="171"/>
      <c r="D159" s="171"/>
      <c r="E159" s="171"/>
      <c r="F159" s="171"/>
      <c r="G159" s="171"/>
      <c r="I159" s="188"/>
      <c r="J159" s="171"/>
      <c r="AN159" s="171">
        <f t="shared" si="3"/>
        <v>0</v>
      </c>
    </row>
    <row r="160" spans="1:40" x14ac:dyDescent="0.2">
      <c r="A160" s="171"/>
      <c r="B160" s="171"/>
      <c r="C160" s="171"/>
      <c r="D160" s="171"/>
      <c r="E160" s="171"/>
      <c r="F160" s="171"/>
      <c r="G160" s="171"/>
      <c r="I160" s="188"/>
      <c r="J160" s="171"/>
      <c r="AN160" s="171">
        <f t="shared" si="3"/>
        <v>0</v>
      </c>
    </row>
    <row r="161" spans="1:40" x14ac:dyDescent="0.2">
      <c r="A161" s="171"/>
      <c r="B161" s="171"/>
      <c r="C161" s="171"/>
      <c r="D161" s="171"/>
      <c r="E161" s="171"/>
      <c r="F161" s="171"/>
      <c r="G161" s="171"/>
      <c r="I161" s="188"/>
      <c r="J161" s="171"/>
      <c r="AN161" s="171">
        <f t="shared" si="3"/>
        <v>0</v>
      </c>
    </row>
    <row r="162" spans="1:40" x14ac:dyDescent="0.2">
      <c r="A162" s="171"/>
      <c r="B162" s="171"/>
      <c r="C162" s="171"/>
      <c r="D162" s="171"/>
      <c r="E162" s="171"/>
      <c r="F162" s="171"/>
      <c r="G162" s="171"/>
      <c r="I162" s="188"/>
      <c r="J162" s="171"/>
      <c r="AN162" s="171">
        <f t="shared" si="3"/>
        <v>0</v>
      </c>
    </row>
    <row r="163" spans="1:40" x14ac:dyDescent="0.2">
      <c r="A163" s="171"/>
      <c r="B163" s="171"/>
      <c r="C163" s="171"/>
      <c r="D163" s="171"/>
      <c r="E163" s="171"/>
      <c r="F163" s="171"/>
      <c r="G163" s="171"/>
      <c r="I163" s="188"/>
      <c r="J163" s="171"/>
      <c r="AN163" s="171">
        <f t="shared" si="3"/>
        <v>0</v>
      </c>
    </row>
    <row r="164" spans="1:40" x14ac:dyDescent="0.2">
      <c r="A164" s="171"/>
      <c r="B164" s="171"/>
      <c r="C164" s="171"/>
      <c r="D164" s="171"/>
      <c r="E164" s="171"/>
      <c r="F164" s="171"/>
      <c r="G164" s="171"/>
      <c r="I164" s="188"/>
      <c r="J164" s="171"/>
      <c r="AN164" s="171">
        <f t="shared" si="3"/>
        <v>0</v>
      </c>
    </row>
    <row r="165" spans="1:40" x14ac:dyDescent="0.2">
      <c r="A165" s="171"/>
      <c r="B165" s="171"/>
      <c r="C165" s="171"/>
      <c r="D165" s="171"/>
      <c r="E165" s="171"/>
      <c r="F165" s="171"/>
      <c r="G165" s="171"/>
      <c r="I165" s="188"/>
      <c r="J165" s="171"/>
      <c r="AN165" s="171">
        <f t="shared" si="3"/>
        <v>0</v>
      </c>
    </row>
    <row r="166" spans="1:40" x14ac:dyDescent="0.2">
      <c r="A166" s="171"/>
      <c r="B166" s="171"/>
      <c r="C166" s="171"/>
      <c r="D166" s="171"/>
      <c r="E166" s="171"/>
      <c r="F166" s="171"/>
      <c r="G166" s="171"/>
      <c r="I166" s="188"/>
      <c r="J166" s="171"/>
      <c r="AN166" s="171">
        <f t="shared" si="3"/>
        <v>0</v>
      </c>
    </row>
    <row r="167" spans="1:40" x14ac:dyDescent="0.2">
      <c r="A167" s="171"/>
      <c r="B167" s="171"/>
      <c r="C167" s="171"/>
      <c r="D167" s="171"/>
      <c r="E167" s="171"/>
      <c r="F167" s="171"/>
      <c r="G167" s="171"/>
      <c r="I167" s="188"/>
      <c r="J167" s="171"/>
      <c r="AN167" s="171">
        <f t="shared" si="3"/>
        <v>0</v>
      </c>
    </row>
    <row r="168" spans="1:40" x14ac:dyDescent="0.2">
      <c r="A168" s="171"/>
      <c r="B168" s="171"/>
      <c r="C168" s="171"/>
      <c r="D168" s="171"/>
      <c r="E168" s="171"/>
      <c r="F168" s="171"/>
      <c r="G168" s="171"/>
      <c r="I168" s="188"/>
      <c r="J168" s="171"/>
      <c r="AN168" s="171">
        <f t="shared" si="3"/>
        <v>0</v>
      </c>
    </row>
    <row r="169" spans="1:40" x14ac:dyDescent="0.2">
      <c r="A169" s="171"/>
      <c r="B169" s="171"/>
      <c r="C169" s="171"/>
      <c r="D169" s="171"/>
      <c r="E169" s="171"/>
      <c r="F169" s="171"/>
      <c r="G169" s="171"/>
      <c r="I169" s="188"/>
      <c r="J169" s="171"/>
      <c r="AN169" s="171">
        <f t="shared" si="3"/>
        <v>0</v>
      </c>
    </row>
    <row r="170" spans="1:40" x14ac:dyDescent="0.2">
      <c r="A170" s="171"/>
      <c r="B170" s="171"/>
      <c r="C170" s="171"/>
      <c r="D170" s="171"/>
      <c r="E170" s="171"/>
      <c r="F170" s="171"/>
      <c r="G170" s="171"/>
      <c r="I170" s="188"/>
      <c r="J170" s="171"/>
      <c r="AN170" s="171">
        <f t="shared" si="3"/>
        <v>0</v>
      </c>
    </row>
    <row r="171" spans="1:40" x14ac:dyDescent="0.2">
      <c r="A171" s="171"/>
      <c r="B171" s="171"/>
      <c r="C171" s="171"/>
      <c r="D171" s="171"/>
      <c r="E171" s="171"/>
      <c r="F171" s="171"/>
      <c r="G171" s="171"/>
      <c r="I171" s="188"/>
      <c r="J171" s="171"/>
      <c r="AN171" s="171">
        <f t="shared" si="3"/>
        <v>0</v>
      </c>
    </row>
    <row r="172" spans="1:40" x14ac:dyDescent="0.2">
      <c r="A172" s="171"/>
      <c r="B172" s="171"/>
      <c r="C172" s="171"/>
      <c r="D172" s="171"/>
      <c r="E172" s="171"/>
      <c r="F172" s="171"/>
      <c r="G172" s="171"/>
      <c r="I172" s="188"/>
      <c r="J172" s="171"/>
      <c r="AN172" s="171">
        <f t="shared" si="3"/>
        <v>0</v>
      </c>
    </row>
    <row r="173" spans="1:40" x14ac:dyDescent="0.2">
      <c r="A173" s="171"/>
      <c r="B173" s="171"/>
      <c r="C173" s="171"/>
      <c r="D173" s="171"/>
      <c r="E173" s="171"/>
      <c r="F173" s="171"/>
      <c r="G173" s="171"/>
      <c r="I173" s="188"/>
      <c r="J173" s="171"/>
      <c r="AN173" s="171">
        <f t="shared" si="3"/>
        <v>0</v>
      </c>
    </row>
    <row r="174" spans="1:40" x14ac:dyDescent="0.2">
      <c r="A174" s="171"/>
      <c r="B174" s="171"/>
      <c r="C174" s="171"/>
      <c r="D174" s="171"/>
      <c r="E174" s="171"/>
      <c r="F174" s="171"/>
      <c r="G174" s="171"/>
      <c r="I174" s="188"/>
      <c r="J174" s="171"/>
      <c r="AN174" s="171">
        <f t="shared" si="3"/>
        <v>0</v>
      </c>
    </row>
    <row r="175" spans="1:40" x14ac:dyDescent="0.2">
      <c r="A175" s="171"/>
      <c r="B175" s="171"/>
      <c r="C175" s="171"/>
      <c r="D175" s="171"/>
      <c r="E175" s="171"/>
      <c r="F175" s="171"/>
      <c r="G175" s="171"/>
      <c r="I175" s="188"/>
      <c r="J175" s="171"/>
      <c r="AN175" s="171">
        <f t="shared" si="3"/>
        <v>0</v>
      </c>
    </row>
    <row r="176" spans="1:40" x14ac:dyDescent="0.2">
      <c r="A176" s="171"/>
      <c r="B176" s="171"/>
      <c r="C176" s="171"/>
      <c r="D176" s="171"/>
      <c r="E176" s="171"/>
      <c r="F176" s="171"/>
      <c r="G176" s="171"/>
      <c r="I176" s="188"/>
      <c r="J176" s="171"/>
      <c r="AN176" s="171">
        <f t="shared" si="3"/>
        <v>0</v>
      </c>
    </row>
    <row r="177" spans="1:40" x14ac:dyDescent="0.2">
      <c r="A177" s="171"/>
      <c r="B177" s="171"/>
      <c r="C177" s="171"/>
      <c r="D177" s="171"/>
      <c r="E177" s="171"/>
      <c r="F177" s="171"/>
      <c r="G177" s="171"/>
      <c r="I177" s="188"/>
      <c r="J177" s="171"/>
      <c r="AN177" s="171">
        <f t="shared" si="3"/>
        <v>0</v>
      </c>
    </row>
    <row r="178" spans="1:40" x14ac:dyDescent="0.2">
      <c r="A178" s="171"/>
      <c r="B178" s="171"/>
      <c r="C178" s="171"/>
      <c r="D178" s="171"/>
      <c r="E178" s="171"/>
      <c r="F178" s="171"/>
      <c r="G178" s="171"/>
      <c r="I178" s="188"/>
      <c r="J178" s="171"/>
      <c r="AN178" s="171">
        <f t="shared" si="3"/>
        <v>0</v>
      </c>
    </row>
    <row r="179" spans="1:40" x14ac:dyDescent="0.2">
      <c r="A179" s="171"/>
      <c r="B179" s="171"/>
      <c r="C179" s="171"/>
      <c r="D179" s="171"/>
      <c r="E179" s="171"/>
      <c r="F179" s="171"/>
      <c r="G179" s="171"/>
      <c r="I179" s="188"/>
      <c r="J179" s="171"/>
      <c r="AN179" s="171">
        <f t="shared" si="3"/>
        <v>0</v>
      </c>
    </row>
    <row r="180" spans="1:40" x14ac:dyDescent="0.2">
      <c r="A180" s="171"/>
      <c r="B180" s="171"/>
      <c r="C180" s="171"/>
      <c r="D180" s="171"/>
      <c r="E180" s="171"/>
      <c r="F180" s="171"/>
      <c r="G180" s="171"/>
      <c r="I180" s="188"/>
      <c r="J180" s="171"/>
      <c r="AN180" s="171">
        <f t="shared" si="3"/>
        <v>0</v>
      </c>
    </row>
    <row r="181" spans="1:40" x14ac:dyDescent="0.2">
      <c r="A181" s="171"/>
      <c r="B181" s="171"/>
      <c r="C181" s="171"/>
      <c r="D181" s="171"/>
      <c r="E181" s="171"/>
      <c r="F181" s="171"/>
      <c r="G181" s="171"/>
      <c r="I181" s="188"/>
      <c r="J181" s="171"/>
      <c r="AN181" s="171">
        <f t="shared" si="3"/>
        <v>0</v>
      </c>
    </row>
    <row r="182" spans="1:40" x14ac:dyDescent="0.2">
      <c r="A182" s="171"/>
      <c r="B182" s="171"/>
      <c r="C182" s="171"/>
      <c r="D182" s="171"/>
      <c r="E182" s="171"/>
      <c r="F182" s="171"/>
      <c r="G182" s="171"/>
      <c r="I182" s="188"/>
      <c r="J182" s="171"/>
      <c r="AN182" s="171">
        <f t="shared" si="3"/>
        <v>0</v>
      </c>
    </row>
    <row r="183" spans="1:40" x14ac:dyDescent="0.2">
      <c r="A183" s="171"/>
      <c r="B183" s="171"/>
      <c r="C183" s="171"/>
      <c r="D183" s="171"/>
      <c r="E183" s="171"/>
      <c r="F183" s="171"/>
      <c r="G183" s="171"/>
      <c r="I183" s="188"/>
      <c r="J183" s="171"/>
      <c r="AN183" s="171">
        <f t="shared" si="3"/>
        <v>0</v>
      </c>
    </row>
    <row r="184" spans="1:40" x14ac:dyDescent="0.2">
      <c r="A184" s="171"/>
      <c r="B184" s="171"/>
      <c r="C184" s="171"/>
      <c r="D184" s="171"/>
      <c r="E184" s="171"/>
      <c r="F184" s="171"/>
      <c r="G184" s="171"/>
      <c r="I184" s="188"/>
      <c r="J184" s="171"/>
      <c r="AN184" s="171">
        <f t="shared" si="3"/>
        <v>0</v>
      </c>
    </row>
    <row r="185" spans="1:40" x14ac:dyDescent="0.2">
      <c r="A185" s="171"/>
      <c r="B185" s="171"/>
      <c r="C185" s="171"/>
      <c r="D185" s="171"/>
      <c r="E185" s="171"/>
      <c r="F185" s="171"/>
      <c r="G185" s="171"/>
      <c r="I185" s="188"/>
      <c r="J185" s="171"/>
      <c r="AN185" s="171">
        <f t="shared" si="3"/>
        <v>0</v>
      </c>
    </row>
    <row r="186" spans="1:40" x14ac:dyDescent="0.2">
      <c r="A186" s="171"/>
      <c r="B186" s="171"/>
      <c r="C186" s="171"/>
      <c r="D186" s="171"/>
      <c r="E186" s="171"/>
      <c r="F186" s="171"/>
      <c r="G186" s="171"/>
      <c r="I186" s="188"/>
      <c r="J186" s="171"/>
      <c r="AN186" s="171">
        <f t="shared" si="3"/>
        <v>0</v>
      </c>
    </row>
    <row r="187" spans="1:40" x14ac:dyDescent="0.2">
      <c r="A187" s="171"/>
      <c r="B187" s="171"/>
      <c r="C187" s="171"/>
      <c r="D187" s="171"/>
      <c r="E187" s="171"/>
      <c r="F187" s="171"/>
      <c r="G187" s="171"/>
      <c r="I187" s="188"/>
      <c r="J187" s="171"/>
      <c r="AN187" s="171">
        <f t="shared" si="3"/>
        <v>0</v>
      </c>
    </row>
    <row r="188" spans="1:40" x14ac:dyDescent="0.2">
      <c r="A188" s="171"/>
      <c r="B188" s="171"/>
      <c r="C188" s="171"/>
      <c r="D188" s="171"/>
      <c r="E188" s="171"/>
      <c r="F188" s="171"/>
      <c r="G188" s="171"/>
      <c r="I188" s="188"/>
      <c r="J188" s="171"/>
      <c r="AN188" s="171">
        <f t="shared" si="3"/>
        <v>0</v>
      </c>
    </row>
    <row r="189" spans="1:40" x14ac:dyDescent="0.2">
      <c r="A189" s="171"/>
      <c r="B189" s="171"/>
      <c r="C189" s="171"/>
      <c r="D189" s="171"/>
      <c r="E189" s="171"/>
      <c r="F189" s="171"/>
      <c r="G189" s="171"/>
      <c r="I189" s="188"/>
      <c r="J189" s="171"/>
      <c r="AN189" s="171">
        <f t="shared" si="3"/>
        <v>0</v>
      </c>
    </row>
    <row r="190" spans="1:40" x14ac:dyDescent="0.2">
      <c r="A190" s="171"/>
      <c r="B190" s="171"/>
      <c r="C190" s="171"/>
      <c r="D190" s="171"/>
      <c r="E190" s="171"/>
      <c r="F190" s="171"/>
      <c r="G190" s="171"/>
      <c r="I190" s="188"/>
      <c r="J190" s="171"/>
      <c r="AN190" s="171">
        <f t="shared" si="3"/>
        <v>0</v>
      </c>
    </row>
    <row r="191" spans="1:40" x14ac:dyDescent="0.2">
      <c r="A191" s="171"/>
      <c r="B191" s="171"/>
      <c r="C191" s="171"/>
      <c r="D191" s="171"/>
      <c r="E191" s="171"/>
      <c r="F191" s="171"/>
      <c r="G191" s="171"/>
      <c r="I191" s="188"/>
      <c r="J191" s="171"/>
      <c r="AN191" s="171">
        <f t="shared" si="3"/>
        <v>0</v>
      </c>
    </row>
    <row r="192" spans="1:40" x14ac:dyDescent="0.2">
      <c r="A192" s="171"/>
      <c r="B192" s="171"/>
      <c r="C192" s="171"/>
      <c r="D192" s="171"/>
      <c r="E192" s="171"/>
      <c r="F192" s="171"/>
      <c r="G192" s="171"/>
      <c r="I192" s="188"/>
      <c r="J192" s="171"/>
      <c r="AN192" s="171">
        <f t="shared" si="3"/>
        <v>0</v>
      </c>
    </row>
    <row r="193" spans="1:40" x14ac:dyDescent="0.2">
      <c r="A193" s="171"/>
      <c r="B193" s="171"/>
      <c r="C193" s="171"/>
      <c r="D193" s="171"/>
      <c r="E193" s="171"/>
      <c r="F193" s="171"/>
      <c r="G193" s="171"/>
      <c r="I193" s="188"/>
      <c r="J193" s="171"/>
      <c r="AN193" s="171">
        <f t="shared" si="3"/>
        <v>0</v>
      </c>
    </row>
    <row r="194" spans="1:40" x14ac:dyDescent="0.2">
      <c r="A194" s="171"/>
      <c r="B194" s="171"/>
      <c r="C194" s="171"/>
      <c r="D194" s="171"/>
      <c r="E194" s="171"/>
      <c r="F194" s="171"/>
      <c r="G194" s="171"/>
      <c r="I194" s="188"/>
      <c r="J194" s="171"/>
      <c r="AN194" s="171">
        <f t="shared" si="3"/>
        <v>0</v>
      </c>
    </row>
    <row r="195" spans="1:40" x14ac:dyDescent="0.2">
      <c r="A195" s="171"/>
      <c r="B195" s="171"/>
      <c r="C195" s="171"/>
      <c r="D195" s="171"/>
      <c r="E195" s="171"/>
      <c r="F195" s="171"/>
      <c r="G195" s="171"/>
      <c r="I195" s="188"/>
      <c r="J195" s="171"/>
      <c r="AN195" s="171">
        <f t="shared" si="3"/>
        <v>0</v>
      </c>
    </row>
    <row r="196" spans="1:40" x14ac:dyDescent="0.2">
      <c r="A196" s="171"/>
      <c r="B196" s="171"/>
      <c r="C196" s="171"/>
      <c r="D196" s="171"/>
      <c r="E196" s="171"/>
      <c r="F196" s="171"/>
      <c r="G196" s="171"/>
      <c r="I196" s="188"/>
      <c r="J196" s="171"/>
      <c r="AN196" s="171">
        <f t="shared" si="3"/>
        <v>0</v>
      </c>
    </row>
    <row r="197" spans="1:40" x14ac:dyDescent="0.2">
      <c r="A197" s="171"/>
      <c r="B197" s="171"/>
      <c r="C197" s="171"/>
      <c r="D197" s="171"/>
      <c r="E197" s="171"/>
      <c r="F197" s="171"/>
      <c r="G197" s="171"/>
      <c r="I197" s="188"/>
      <c r="J197" s="171"/>
      <c r="AN197" s="171">
        <f t="shared" ref="AN197:AN260" si="4">IF(F197="Credit Card",I197,0)</f>
        <v>0</v>
      </c>
    </row>
    <row r="198" spans="1:40" x14ac:dyDescent="0.2">
      <c r="A198" s="171"/>
      <c r="B198" s="171"/>
      <c r="C198" s="171"/>
      <c r="D198" s="171"/>
      <c r="E198" s="171"/>
      <c r="F198" s="171"/>
      <c r="G198" s="171"/>
      <c r="I198" s="188"/>
      <c r="J198" s="171"/>
      <c r="AN198" s="171">
        <f t="shared" si="4"/>
        <v>0</v>
      </c>
    </row>
    <row r="199" spans="1:40" x14ac:dyDescent="0.2">
      <c r="A199" s="171"/>
      <c r="B199" s="171"/>
      <c r="C199" s="171"/>
      <c r="D199" s="171"/>
      <c r="E199" s="171"/>
      <c r="F199" s="171"/>
      <c r="G199" s="171"/>
      <c r="I199" s="188"/>
      <c r="J199" s="171"/>
      <c r="AN199" s="171">
        <f t="shared" si="4"/>
        <v>0</v>
      </c>
    </row>
    <row r="200" spans="1:40" x14ac:dyDescent="0.2">
      <c r="A200" s="171"/>
      <c r="B200" s="171"/>
      <c r="C200" s="171"/>
      <c r="D200" s="171"/>
      <c r="E200" s="171"/>
      <c r="F200" s="171"/>
      <c r="G200" s="171"/>
      <c r="I200" s="188"/>
      <c r="J200" s="171"/>
      <c r="AN200" s="171">
        <f t="shared" si="4"/>
        <v>0</v>
      </c>
    </row>
    <row r="201" spans="1:40" x14ac:dyDescent="0.2">
      <c r="F201" s="190"/>
      <c r="AN201" s="171">
        <f t="shared" si="4"/>
        <v>0</v>
      </c>
    </row>
    <row r="202" spans="1:40" x14ac:dyDescent="0.2">
      <c r="F202" s="190"/>
      <c r="AN202" s="171">
        <f t="shared" si="4"/>
        <v>0</v>
      </c>
    </row>
    <row r="203" spans="1:40" x14ac:dyDescent="0.2">
      <c r="F203" s="190"/>
      <c r="AN203" s="171">
        <f t="shared" si="4"/>
        <v>0</v>
      </c>
    </row>
    <row r="204" spans="1:40" x14ac:dyDescent="0.2">
      <c r="F204" s="190"/>
      <c r="AN204" s="171">
        <f t="shared" si="4"/>
        <v>0</v>
      </c>
    </row>
    <row r="205" spans="1:40" x14ac:dyDescent="0.2">
      <c r="F205" s="190"/>
      <c r="AN205" s="171">
        <f t="shared" si="4"/>
        <v>0</v>
      </c>
    </row>
    <row r="206" spans="1:40" x14ac:dyDescent="0.2">
      <c r="F206" s="190"/>
      <c r="AN206" s="171">
        <f t="shared" si="4"/>
        <v>0</v>
      </c>
    </row>
    <row r="207" spans="1:40" x14ac:dyDescent="0.2">
      <c r="F207" s="190"/>
      <c r="AN207" s="171">
        <f t="shared" si="4"/>
        <v>0</v>
      </c>
    </row>
    <row r="208" spans="1:40" x14ac:dyDescent="0.2">
      <c r="F208" s="190"/>
      <c r="AN208" s="171">
        <f t="shared" si="4"/>
        <v>0</v>
      </c>
    </row>
    <row r="209" spans="6:40" x14ac:dyDescent="0.2">
      <c r="F209" s="190"/>
      <c r="AN209" s="171">
        <f t="shared" si="4"/>
        <v>0</v>
      </c>
    </row>
    <row r="210" spans="6:40" x14ac:dyDescent="0.2">
      <c r="F210" s="190"/>
      <c r="AN210" s="171">
        <f t="shared" si="4"/>
        <v>0</v>
      </c>
    </row>
    <row r="211" spans="6:40" x14ac:dyDescent="0.2">
      <c r="F211" s="190"/>
      <c r="AN211" s="171">
        <f t="shared" si="4"/>
        <v>0</v>
      </c>
    </row>
    <row r="212" spans="6:40" x14ac:dyDescent="0.2">
      <c r="F212" s="190"/>
      <c r="AN212" s="171">
        <f t="shared" si="4"/>
        <v>0</v>
      </c>
    </row>
    <row r="213" spans="6:40" x14ac:dyDescent="0.2">
      <c r="F213" s="190"/>
      <c r="AN213" s="171">
        <f t="shared" si="4"/>
        <v>0</v>
      </c>
    </row>
    <row r="214" spans="6:40" x14ac:dyDescent="0.2">
      <c r="F214" s="190"/>
      <c r="AN214" s="171">
        <f t="shared" si="4"/>
        <v>0</v>
      </c>
    </row>
    <row r="215" spans="6:40" x14ac:dyDescent="0.2">
      <c r="F215" s="190"/>
      <c r="AN215" s="171">
        <f t="shared" si="4"/>
        <v>0</v>
      </c>
    </row>
    <row r="216" spans="6:40" x14ac:dyDescent="0.2">
      <c r="F216" s="190"/>
      <c r="AN216" s="171">
        <f t="shared" si="4"/>
        <v>0</v>
      </c>
    </row>
    <row r="217" spans="6:40" x14ac:dyDescent="0.2">
      <c r="F217" s="190"/>
      <c r="AN217" s="171">
        <f t="shared" si="4"/>
        <v>0</v>
      </c>
    </row>
    <row r="218" spans="6:40" x14ac:dyDescent="0.2">
      <c r="F218" s="190"/>
      <c r="AN218" s="171">
        <f t="shared" si="4"/>
        <v>0</v>
      </c>
    </row>
    <row r="219" spans="6:40" x14ac:dyDescent="0.2">
      <c r="F219" s="190"/>
      <c r="AN219" s="171">
        <f t="shared" si="4"/>
        <v>0</v>
      </c>
    </row>
    <row r="220" spans="6:40" x14ac:dyDescent="0.2">
      <c r="F220" s="190"/>
      <c r="AN220" s="171">
        <f t="shared" si="4"/>
        <v>0</v>
      </c>
    </row>
    <row r="221" spans="6:40" x14ac:dyDescent="0.2">
      <c r="F221" s="190"/>
      <c r="AN221" s="171">
        <f t="shared" si="4"/>
        <v>0</v>
      </c>
    </row>
    <row r="222" spans="6:40" x14ac:dyDescent="0.2">
      <c r="F222" s="190"/>
      <c r="AN222" s="171">
        <f t="shared" si="4"/>
        <v>0</v>
      </c>
    </row>
    <row r="223" spans="6:40" x14ac:dyDescent="0.2">
      <c r="F223" s="190"/>
      <c r="AN223" s="171">
        <f t="shared" si="4"/>
        <v>0</v>
      </c>
    </row>
    <row r="224" spans="6:40" x14ac:dyDescent="0.2">
      <c r="F224" s="190"/>
      <c r="AN224" s="171">
        <f t="shared" si="4"/>
        <v>0</v>
      </c>
    </row>
    <row r="225" spans="6:40" x14ac:dyDescent="0.2">
      <c r="F225" s="190"/>
      <c r="AN225" s="171">
        <f t="shared" si="4"/>
        <v>0</v>
      </c>
    </row>
    <row r="226" spans="6:40" x14ac:dyDescent="0.2">
      <c r="F226" s="190"/>
      <c r="AN226" s="171">
        <f t="shared" si="4"/>
        <v>0</v>
      </c>
    </row>
    <row r="227" spans="6:40" x14ac:dyDescent="0.2">
      <c r="F227" s="190"/>
      <c r="AN227" s="171">
        <f t="shared" si="4"/>
        <v>0</v>
      </c>
    </row>
    <row r="228" spans="6:40" x14ac:dyDescent="0.2">
      <c r="F228" s="190"/>
      <c r="AN228" s="171">
        <f t="shared" si="4"/>
        <v>0</v>
      </c>
    </row>
    <row r="229" spans="6:40" x14ac:dyDescent="0.2">
      <c r="F229" s="190"/>
      <c r="AN229" s="171">
        <f t="shared" si="4"/>
        <v>0</v>
      </c>
    </row>
    <row r="230" spans="6:40" x14ac:dyDescent="0.2">
      <c r="F230" s="190"/>
      <c r="AN230" s="171">
        <f t="shared" si="4"/>
        <v>0</v>
      </c>
    </row>
    <row r="231" spans="6:40" x14ac:dyDescent="0.2">
      <c r="F231" s="190"/>
      <c r="AN231" s="171">
        <f t="shared" si="4"/>
        <v>0</v>
      </c>
    </row>
    <row r="232" spans="6:40" x14ac:dyDescent="0.2">
      <c r="F232" s="190"/>
      <c r="AN232" s="171">
        <f t="shared" si="4"/>
        <v>0</v>
      </c>
    </row>
    <row r="233" spans="6:40" x14ac:dyDescent="0.2">
      <c r="F233" s="190"/>
      <c r="AN233" s="171">
        <f t="shared" si="4"/>
        <v>0</v>
      </c>
    </row>
    <row r="234" spans="6:40" x14ac:dyDescent="0.2">
      <c r="F234" s="190"/>
      <c r="AN234" s="171">
        <f t="shared" si="4"/>
        <v>0</v>
      </c>
    </row>
    <row r="235" spans="6:40" x14ac:dyDescent="0.2">
      <c r="F235" s="190"/>
      <c r="AN235" s="171">
        <f t="shared" si="4"/>
        <v>0</v>
      </c>
    </row>
    <row r="236" spans="6:40" x14ac:dyDescent="0.2">
      <c r="F236" s="190"/>
      <c r="AN236" s="171">
        <f t="shared" si="4"/>
        <v>0</v>
      </c>
    </row>
    <row r="237" spans="6:40" x14ac:dyDescent="0.2">
      <c r="F237" s="190"/>
      <c r="AN237" s="171">
        <f t="shared" si="4"/>
        <v>0</v>
      </c>
    </row>
    <row r="238" spans="6:40" x14ac:dyDescent="0.2">
      <c r="F238" s="190"/>
      <c r="AN238" s="171">
        <f t="shared" si="4"/>
        <v>0</v>
      </c>
    </row>
    <row r="239" spans="6:40" x14ac:dyDescent="0.2">
      <c r="F239" s="190"/>
      <c r="AN239" s="171">
        <f t="shared" si="4"/>
        <v>0</v>
      </c>
    </row>
    <row r="240" spans="6:40" x14ac:dyDescent="0.2">
      <c r="F240" s="190"/>
      <c r="AN240" s="171">
        <f t="shared" si="4"/>
        <v>0</v>
      </c>
    </row>
    <row r="241" spans="6:40" x14ac:dyDescent="0.2">
      <c r="F241" s="190"/>
      <c r="AN241" s="171">
        <f t="shared" si="4"/>
        <v>0</v>
      </c>
    </row>
    <row r="242" spans="6:40" x14ac:dyDescent="0.2">
      <c r="F242" s="190"/>
      <c r="AN242" s="171">
        <f t="shared" si="4"/>
        <v>0</v>
      </c>
    </row>
    <row r="243" spans="6:40" x14ac:dyDescent="0.2">
      <c r="F243" s="190"/>
      <c r="AN243" s="171">
        <f t="shared" si="4"/>
        <v>0</v>
      </c>
    </row>
    <row r="244" spans="6:40" x14ac:dyDescent="0.2">
      <c r="F244" s="190"/>
      <c r="AN244" s="171">
        <f t="shared" si="4"/>
        <v>0</v>
      </c>
    </row>
    <row r="245" spans="6:40" x14ac:dyDescent="0.2">
      <c r="F245" s="190"/>
      <c r="AN245" s="171">
        <f t="shared" si="4"/>
        <v>0</v>
      </c>
    </row>
    <row r="246" spans="6:40" x14ac:dyDescent="0.2">
      <c r="F246" s="190"/>
      <c r="AN246" s="171">
        <f t="shared" si="4"/>
        <v>0</v>
      </c>
    </row>
    <row r="247" spans="6:40" x14ac:dyDescent="0.2">
      <c r="F247" s="190"/>
      <c r="AN247" s="171">
        <f t="shared" si="4"/>
        <v>0</v>
      </c>
    </row>
    <row r="248" spans="6:40" x14ac:dyDescent="0.2">
      <c r="F248" s="190"/>
      <c r="AN248" s="171">
        <f t="shared" si="4"/>
        <v>0</v>
      </c>
    </row>
    <row r="249" spans="6:40" x14ac:dyDescent="0.2">
      <c r="F249" s="190"/>
      <c r="AN249" s="171">
        <f t="shared" si="4"/>
        <v>0</v>
      </c>
    </row>
    <row r="250" spans="6:40" x14ac:dyDescent="0.2">
      <c r="F250" s="190"/>
      <c r="AN250" s="171">
        <f t="shared" si="4"/>
        <v>0</v>
      </c>
    </row>
    <row r="251" spans="6:40" x14ac:dyDescent="0.2">
      <c r="F251" s="190"/>
      <c r="AN251" s="171">
        <f t="shared" si="4"/>
        <v>0</v>
      </c>
    </row>
    <row r="252" spans="6:40" x14ac:dyDescent="0.2">
      <c r="F252" s="190"/>
      <c r="AN252" s="171">
        <f t="shared" si="4"/>
        <v>0</v>
      </c>
    </row>
    <row r="253" spans="6:40" x14ac:dyDescent="0.2">
      <c r="F253" s="190"/>
      <c r="AN253" s="171">
        <f t="shared" si="4"/>
        <v>0</v>
      </c>
    </row>
    <row r="254" spans="6:40" x14ac:dyDescent="0.2">
      <c r="F254" s="190"/>
      <c r="AN254" s="171">
        <f t="shared" si="4"/>
        <v>0</v>
      </c>
    </row>
    <row r="255" spans="6:40" x14ac:dyDescent="0.2">
      <c r="F255" s="190"/>
      <c r="AN255" s="171">
        <f t="shared" si="4"/>
        <v>0</v>
      </c>
    </row>
    <row r="256" spans="6:40" x14ac:dyDescent="0.2">
      <c r="F256" s="190"/>
      <c r="AN256" s="171">
        <f t="shared" si="4"/>
        <v>0</v>
      </c>
    </row>
    <row r="257" spans="6:40" x14ac:dyDescent="0.2">
      <c r="F257" s="190"/>
      <c r="AN257" s="171">
        <f t="shared" si="4"/>
        <v>0</v>
      </c>
    </row>
    <row r="258" spans="6:40" x14ac:dyDescent="0.2">
      <c r="F258" s="190"/>
      <c r="AN258" s="171">
        <f t="shared" si="4"/>
        <v>0</v>
      </c>
    </row>
    <row r="259" spans="6:40" x14ac:dyDescent="0.2">
      <c r="F259" s="190"/>
      <c r="AN259" s="171">
        <f t="shared" si="4"/>
        <v>0</v>
      </c>
    </row>
    <row r="260" spans="6:40" x14ac:dyDescent="0.2">
      <c r="F260" s="190"/>
      <c r="AN260" s="171">
        <f t="shared" si="4"/>
        <v>0</v>
      </c>
    </row>
    <row r="261" spans="6:40" x14ac:dyDescent="0.2">
      <c r="F261" s="190"/>
      <c r="AN261" s="171">
        <f t="shared" ref="AN261:AN324" si="5">IF(F261="Credit Card",I261,0)</f>
        <v>0</v>
      </c>
    </row>
    <row r="262" spans="6:40" x14ac:dyDescent="0.2">
      <c r="F262" s="190"/>
      <c r="AN262" s="171">
        <f t="shared" si="5"/>
        <v>0</v>
      </c>
    </row>
    <row r="263" spans="6:40" x14ac:dyDescent="0.2">
      <c r="F263" s="190"/>
      <c r="AN263" s="171">
        <f t="shared" si="5"/>
        <v>0</v>
      </c>
    </row>
    <row r="264" spans="6:40" x14ac:dyDescent="0.2">
      <c r="F264" s="190"/>
      <c r="AN264" s="171">
        <f t="shared" si="5"/>
        <v>0</v>
      </c>
    </row>
    <row r="265" spans="6:40" x14ac:dyDescent="0.2">
      <c r="F265" s="190"/>
      <c r="AN265" s="171">
        <f t="shared" si="5"/>
        <v>0</v>
      </c>
    </row>
    <row r="266" spans="6:40" x14ac:dyDescent="0.2">
      <c r="F266" s="190"/>
      <c r="AN266" s="171">
        <f t="shared" si="5"/>
        <v>0</v>
      </c>
    </row>
    <row r="267" spans="6:40" x14ac:dyDescent="0.2">
      <c r="F267" s="190"/>
      <c r="AN267" s="171">
        <f t="shared" si="5"/>
        <v>0</v>
      </c>
    </row>
    <row r="268" spans="6:40" x14ac:dyDescent="0.2">
      <c r="F268" s="190"/>
      <c r="AN268" s="171">
        <f t="shared" si="5"/>
        <v>0</v>
      </c>
    </row>
    <row r="269" spans="6:40" x14ac:dyDescent="0.2">
      <c r="F269" s="190"/>
      <c r="AN269" s="171">
        <f t="shared" si="5"/>
        <v>0</v>
      </c>
    </row>
    <row r="270" spans="6:40" x14ac:dyDescent="0.2">
      <c r="F270" s="190"/>
      <c r="AN270" s="171">
        <f t="shared" si="5"/>
        <v>0</v>
      </c>
    </row>
    <row r="271" spans="6:40" x14ac:dyDescent="0.2">
      <c r="F271" s="190"/>
      <c r="AN271" s="171">
        <f t="shared" si="5"/>
        <v>0</v>
      </c>
    </row>
    <row r="272" spans="6:40" x14ac:dyDescent="0.2">
      <c r="F272" s="190"/>
      <c r="AN272" s="171">
        <f t="shared" si="5"/>
        <v>0</v>
      </c>
    </row>
    <row r="273" spans="6:40" x14ac:dyDescent="0.2">
      <c r="F273" s="190"/>
      <c r="AN273" s="171">
        <f t="shared" si="5"/>
        <v>0</v>
      </c>
    </row>
    <row r="274" spans="6:40" x14ac:dyDescent="0.2">
      <c r="F274" s="190"/>
      <c r="AN274" s="171">
        <f t="shared" si="5"/>
        <v>0</v>
      </c>
    </row>
    <row r="275" spans="6:40" x14ac:dyDescent="0.2">
      <c r="F275" s="190"/>
      <c r="AN275" s="171">
        <f t="shared" si="5"/>
        <v>0</v>
      </c>
    </row>
    <row r="276" spans="6:40" x14ac:dyDescent="0.2">
      <c r="F276" s="190"/>
      <c r="AN276" s="171">
        <f t="shared" si="5"/>
        <v>0</v>
      </c>
    </row>
    <row r="277" spans="6:40" x14ac:dyDescent="0.2">
      <c r="F277" s="190"/>
      <c r="AN277" s="171">
        <f t="shared" si="5"/>
        <v>0</v>
      </c>
    </row>
    <row r="278" spans="6:40" x14ac:dyDescent="0.2">
      <c r="F278" s="190"/>
      <c r="AN278" s="171">
        <f t="shared" si="5"/>
        <v>0</v>
      </c>
    </row>
    <row r="279" spans="6:40" x14ac:dyDescent="0.2">
      <c r="F279" s="190"/>
      <c r="AN279" s="171">
        <f t="shared" si="5"/>
        <v>0</v>
      </c>
    </row>
    <row r="280" spans="6:40" x14ac:dyDescent="0.2">
      <c r="F280" s="190"/>
      <c r="AN280" s="171">
        <f t="shared" si="5"/>
        <v>0</v>
      </c>
    </row>
    <row r="281" spans="6:40" x14ac:dyDescent="0.2">
      <c r="F281" s="190"/>
      <c r="AN281" s="171">
        <f t="shared" si="5"/>
        <v>0</v>
      </c>
    </row>
    <row r="282" spans="6:40" x14ac:dyDescent="0.2">
      <c r="F282" s="190"/>
      <c r="AN282" s="171">
        <f t="shared" si="5"/>
        <v>0</v>
      </c>
    </row>
    <row r="283" spans="6:40" x14ac:dyDescent="0.2">
      <c r="F283" s="190"/>
      <c r="AN283" s="171">
        <f t="shared" si="5"/>
        <v>0</v>
      </c>
    </row>
    <row r="284" spans="6:40" x14ac:dyDescent="0.2">
      <c r="F284" s="190"/>
      <c r="AN284" s="171">
        <f t="shared" si="5"/>
        <v>0</v>
      </c>
    </row>
    <row r="285" spans="6:40" x14ac:dyDescent="0.2">
      <c r="F285" s="190"/>
      <c r="AN285" s="171">
        <f t="shared" si="5"/>
        <v>0</v>
      </c>
    </row>
    <row r="286" spans="6:40" x14ac:dyDescent="0.2">
      <c r="F286" s="190"/>
      <c r="AN286" s="171">
        <f t="shared" si="5"/>
        <v>0</v>
      </c>
    </row>
    <row r="287" spans="6:40" x14ac:dyDescent="0.2">
      <c r="F287" s="190"/>
      <c r="AN287" s="171">
        <f t="shared" si="5"/>
        <v>0</v>
      </c>
    </row>
    <row r="288" spans="6:40" x14ac:dyDescent="0.2">
      <c r="F288" s="190"/>
      <c r="AN288" s="171">
        <f t="shared" si="5"/>
        <v>0</v>
      </c>
    </row>
    <row r="289" spans="6:40" x14ac:dyDescent="0.2">
      <c r="F289" s="190"/>
      <c r="AN289" s="171">
        <f t="shared" si="5"/>
        <v>0</v>
      </c>
    </row>
    <row r="290" spans="6:40" x14ac:dyDescent="0.2">
      <c r="F290" s="190"/>
      <c r="AN290" s="171">
        <f t="shared" si="5"/>
        <v>0</v>
      </c>
    </row>
    <row r="291" spans="6:40" x14ac:dyDescent="0.2">
      <c r="F291" s="190"/>
      <c r="AN291" s="171">
        <f t="shared" si="5"/>
        <v>0</v>
      </c>
    </row>
    <row r="292" spans="6:40" x14ac:dyDescent="0.2">
      <c r="F292" s="190"/>
      <c r="AN292" s="171">
        <f t="shared" si="5"/>
        <v>0</v>
      </c>
    </row>
    <row r="293" spans="6:40" x14ac:dyDescent="0.2">
      <c r="F293" s="190"/>
      <c r="AN293" s="171">
        <f t="shared" si="5"/>
        <v>0</v>
      </c>
    </row>
    <row r="294" spans="6:40" x14ac:dyDescent="0.2">
      <c r="F294" s="190"/>
      <c r="AN294" s="171">
        <f t="shared" si="5"/>
        <v>0</v>
      </c>
    </row>
    <row r="295" spans="6:40" x14ac:dyDescent="0.2">
      <c r="F295" s="190"/>
      <c r="AN295" s="171">
        <f t="shared" si="5"/>
        <v>0</v>
      </c>
    </row>
    <row r="296" spans="6:40" x14ac:dyDescent="0.2">
      <c r="F296" s="190"/>
      <c r="AN296" s="171">
        <f t="shared" si="5"/>
        <v>0</v>
      </c>
    </row>
    <row r="297" spans="6:40" x14ac:dyDescent="0.2">
      <c r="F297" s="190"/>
      <c r="AN297" s="171">
        <f t="shared" si="5"/>
        <v>0</v>
      </c>
    </row>
    <row r="298" spans="6:40" x14ac:dyDescent="0.2">
      <c r="F298" s="190"/>
      <c r="AN298" s="171">
        <f t="shared" si="5"/>
        <v>0</v>
      </c>
    </row>
    <row r="299" spans="6:40" x14ac:dyDescent="0.2">
      <c r="F299" s="190"/>
      <c r="AN299" s="171">
        <f t="shared" si="5"/>
        <v>0</v>
      </c>
    </row>
    <row r="300" spans="6:40" x14ac:dyDescent="0.2">
      <c r="F300" s="190"/>
      <c r="AN300" s="171">
        <f t="shared" si="5"/>
        <v>0</v>
      </c>
    </row>
    <row r="301" spans="6:40" x14ac:dyDescent="0.2">
      <c r="F301" s="190"/>
      <c r="AN301" s="171">
        <f t="shared" si="5"/>
        <v>0</v>
      </c>
    </row>
    <row r="302" spans="6:40" x14ac:dyDescent="0.2">
      <c r="F302" s="190"/>
      <c r="AN302" s="171">
        <f t="shared" si="5"/>
        <v>0</v>
      </c>
    </row>
    <row r="303" spans="6:40" x14ac:dyDescent="0.2">
      <c r="F303" s="190"/>
      <c r="AN303" s="171">
        <f t="shared" si="5"/>
        <v>0</v>
      </c>
    </row>
    <row r="304" spans="6:40" x14ac:dyDescent="0.2">
      <c r="F304" s="190"/>
      <c r="AN304" s="171">
        <f t="shared" si="5"/>
        <v>0</v>
      </c>
    </row>
    <row r="305" spans="6:40" x14ac:dyDescent="0.2">
      <c r="F305" s="190"/>
      <c r="AN305" s="171">
        <f t="shared" si="5"/>
        <v>0</v>
      </c>
    </row>
    <row r="306" spans="6:40" x14ac:dyDescent="0.2">
      <c r="F306" s="190"/>
      <c r="AN306" s="171">
        <f t="shared" si="5"/>
        <v>0</v>
      </c>
    </row>
    <row r="307" spans="6:40" x14ac:dyDescent="0.2">
      <c r="F307" s="190"/>
      <c r="AN307" s="171">
        <f t="shared" si="5"/>
        <v>0</v>
      </c>
    </row>
    <row r="308" spans="6:40" x14ac:dyDescent="0.2">
      <c r="F308" s="190"/>
      <c r="AN308" s="171">
        <f t="shared" si="5"/>
        <v>0</v>
      </c>
    </row>
    <row r="309" spans="6:40" x14ac:dyDescent="0.2">
      <c r="F309" s="190"/>
      <c r="AN309" s="171">
        <f t="shared" si="5"/>
        <v>0</v>
      </c>
    </row>
    <row r="310" spans="6:40" x14ac:dyDescent="0.2">
      <c r="F310" s="190"/>
      <c r="AN310" s="171">
        <f t="shared" si="5"/>
        <v>0</v>
      </c>
    </row>
    <row r="311" spans="6:40" x14ac:dyDescent="0.2">
      <c r="F311" s="190"/>
      <c r="AN311" s="171">
        <f t="shared" si="5"/>
        <v>0</v>
      </c>
    </row>
    <row r="312" spans="6:40" x14ac:dyDescent="0.2">
      <c r="F312" s="190"/>
      <c r="AN312" s="171">
        <f t="shared" si="5"/>
        <v>0</v>
      </c>
    </row>
    <row r="313" spans="6:40" x14ac:dyDescent="0.2">
      <c r="F313" s="190"/>
      <c r="AN313" s="171">
        <f t="shared" si="5"/>
        <v>0</v>
      </c>
    </row>
    <row r="314" spans="6:40" x14ac:dyDescent="0.2">
      <c r="F314" s="190"/>
      <c r="AN314" s="171">
        <f t="shared" si="5"/>
        <v>0</v>
      </c>
    </row>
    <row r="315" spans="6:40" x14ac:dyDescent="0.2">
      <c r="F315" s="190"/>
      <c r="AN315" s="171">
        <f t="shared" si="5"/>
        <v>0</v>
      </c>
    </row>
    <row r="316" spans="6:40" x14ac:dyDescent="0.2">
      <c r="F316" s="190"/>
      <c r="AN316" s="171">
        <f t="shared" si="5"/>
        <v>0</v>
      </c>
    </row>
    <row r="317" spans="6:40" x14ac:dyDescent="0.2">
      <c r="F317" s="190"/>
      <c r="AN317" s="171">
        <f t="shared" si="5"/>
        <v>0</v>
      </c>
    </row>
    <row r="318" spans="6:40" x14ac:dyDescent="0.2">
      <c r="F318" s="190"/>
      <c r="AN318" s="171">
        <f t="shared" si="5"/>
        <v>0</v>
      </c>
    </row>
    <row r="319" spans="6:40" x14ac:dyDescent="0.2">
      <c r="F319" s="190"/>
      <c r="AN319" s="171">
        <f t="shared" si="5"/>
        <v>0</v>
      </c>
    </row>
    <row r="320" spans="6:40" x14ac:dyDescent="0.2">
      <c r="F320" s="190"/>
      <c r="AN320" s="171">
        <f t="shared" si="5"/>
        <v>0</v>
      </c>
    </row>
    <row r="321" spans="6:40" x14ac:dyDescent="0.2">
      <c r="F321" s="190"/>
      <c r="AN321" s="171">
        <f t="shared" si="5"/>
        <v>0</v>
      </c>
    </row>
    <row r="322" spans="6:40" x14ac:dyDescent="0.2">
      <c r="F322" s="190"/>
      <c r="AN322" s="171">
        <f t="shared" si="5"/>
        <v>0</v>
      </c>
    </row>
    <row r="323" spans="6:40" x14ac:dyDescent="0.2">
      <c r="F323" s="190"/>
      <c r="AN323" s="171">
        <f t="shared" si="5"/>
        <v>0</v>
      </c>
    </row>
    <row r="324" spans="6:40" x14ac:dyDescent="0.2">
      <c r="F324" s="190"/>
      <c r="AN324" s="171">
        <f t="shared" si="5"/>
        <v>0</v>
      </c>
    </row>
    <row r="325" spans="6:40" x14ac:dyDescent="0.2">
      <c r="F325" s="190"/>
      <c r="AN325" s="171">
        <f t="shared" ref="AN325:AN377" si="6">IF(F325="Credit Card",I325,0)</f>
        <v>0</v>
      </c>
    </row>
    <row r="326" spans="6:40" x14ac:dyDescent="0.2">
      <c r="F326" s="190"/>
      <c r="AN326" s="171">
        <f t="shared" si="6"/>
        <v>0</v>
      </c>
    </row>
    <row r="327" spans="6:40" x14ac:dyDescent="0.2">
      <c r="F327" s="190"/>
      <c r="AN327" s="171">
        <f t="shared" si="6"/>
        <v>0</v>
      </c>
    </row>
    <row r="328" spans="6:40" x14ac:dyDescent="0.2">
      <c r="F328" s="190"/>
      <c r="AN328" s="171">
        <f t="shared" si="6"/>
        <v>0</v>
      </c>
    </row>
    <row r="329" spans="6:40" x14ac:dyDescent="0.2">
      <c r="F329" s="190"/>
      <c r="AN329" s="171">
        <f t="shared" si="6"/>
        <v>0</v>
      </c>
    </row>
    <row r="330" spans="6:40" x14ac:dyDescent="0.2">
      <c r="F330" s="190"/>
      <c r="AN330" s="171">
        <f t="shared" si="6"/>
        <v>0</v>
      </c>
    </row>
    <row r="331" spans="6:40" x14ac:dyDescent="0.2">
      <c r="F331" s="190"/>
      <c r="AN331" s="171">
        <f t="shared" si="6"/>
        <v>0</v>
      </c>
    </row>
    <row r="332" spans="6:40" x14ac:dyDescent="0.2">
      <c r="F332" s="190"/>
      <c r="AN332" s="171">
        <f t="shared" si="6"/>
        <v>0</v>
      </c>
    </row>
    <row r="333" spans="6:40" x14ac:dyDescent="0.2">
      <c r="F333" s="190"/>
      <c r="AN333" s="171">
        <f t="shared" si="6"/>
        <v>0</v>
      </c>
    </row>
    <row r="334" spans="6:40" x14ac:dyDescent="0.2">
      <c r="F334" s="190"/>
      <c r="AN334" s="171">
        <f t="shared" si="6"/>
        <v>0</v>
      </c>
    </row>
    <row r="335" spans="6:40" x14ac:dyDescent="0.2">
      <c r="F335" s="190"/>
      <c r="AN335" s="171">
        <f t="shared" si="6"/>
        <v>0</v>
      </c>
    </row>
    <row r="336" spans="6:40" x14ac:dyDescent="0.2">
      <c r="F336" s="190"/>
      <c r="AN336" s="171">
        <f t="shared" si="6"/>
        <v>0</v>
      </c>
    </row>
    <row r="337" spans="6:40" x14ac:dyDescent="0.2">
      <c r="F337" s="190"/>
      <c r="AN337" s="171">
        <f t="shared" si="6"/>
        <v>0</v>
      </c>
    </row>
    <row r="338" spans="6:40" x14ac:dyDescent="0.2">
      <c r="F338" s="190"/>
      <c r="AN338" s="171">
        <f t="shared" si="6"/>
        <v>0</v>
      </c>
    </row>
    <row r="339" spans="6:40" x14ac:dyDescent="0.2">
      <c r="F339" s="190"/>
      <c r="AN339" s="171">
        <f t="shared" si="6"/>
        <v>0</v>
      </c>
    </row>
    <row r="340" spans="6:40" x14ac:dyDescent="0.2">
      <c r="F340" s="190"/>
      <c r="AN340" s="171">
        <f t="shared" si="6"/>
        <v>0</v>
      </c>
    </row>
    <row r="341" spans="6:40" x14ac:dyDescent="0.2">
      <c r="F341" s="190"/>
      <c r="AN341" s="171">
        <f t="shared" si="6"/>
        <v>0</v>
      </c>
    </row>
    <row r="342" spans="6:40" x14ac:dyDescent="0.2">
      <c r="F342" s="190"/>
      <c r="AN342" s="171">
        <f t="shared" si="6"/>
        <v>0</v>
      </c>
    </row>
    <row r="343" spans="6:40" x14ac:dyDescent="0.2">
      <c r="F343" s="190"/>
      <c r="AN343" s="171">
        <f t="shared" si="6"/>
        <v>0</v>
      </c>
    </row>
    <row r="344" spans="6:40" x14ac:dyDescent="0.2">
      <c r="F344" s="190"/>
      <c r="AN344" s="171">
        <f t="shared" si="6"/>
        <v>0</v>
      </c>
    </row>
    <row r="345" spans="6:40" x14ac:dyDescent="0.2">
      <c r="F345" s="190"/>
      <c r="AN345" s="171">
        <f t="shared" si="6"/>
        <v>0</v>
      </c>
    </row>
    <row r="346" spans="6:40" x14ac:dyDescent="0.2">
      <c r="F346" s="190"/>
      <c r="AN346" s="171">
        <f t="shared" si="6"/>
        <v>0</v>
      </c>
    </row>
    <row r="347" spans="6:40" x14ac:dyDescent="0.2">
      <c r="F347" s="190"/>
      <c r="AN347" s="171">
        <f t="shared" si="6"/>
        <v>0</v>
      </c>
    </row>
    <row r="348" spans="6:40" x14ac:dyDescent="0.2">
      <c r="F348" s="190"/>
      <c r="AN348" s="171">
        <f t="shared" si="6"/>
        <v>0</v>
      </c>
    </row>
    <row r="349" spans="6:40" x14ac:dyDescent="0.2">
      <c r="F349" s="190"/>
      <c r="AN349" s="171">
        <f t="shared" si="6"/>
        <v>0</v>
      </c>
    </row>
    <row r="350" spans="6:40" x14ac:dyDescent="0.2">
      <c r="F350" s="190"/>
      <c r="AN350" s="171">
        <f t="shared" si="6"/>
        <v>0</v>
      </c>
    </row>
    <row r="351" spans="6:40" x14ac:dyDescent="0.2">
      <c r="F351" s="190"/>
      <c r="AN351" s="171">
        <f t="shared" si="6"/>
        <v>0</v>
      </c>
    </row>
    <row r="352" spans="6:40" x14ac:dyDescent="0.2">
      <c r="F352" s="190"/>
      <c r="AN352" s="171">
        <f t="shared" si="6"/>
        <v>0</v>
      </c>
    </row>
    <row r="353" spans="6:40" x14ac:dyDescent="0.2">
      <c r="F353" s="190"/>
      <c r="AN353" s="171">
        <f t="shared" si="6"/>
        <v>0</v>
      </c>
    </row>
    <row r="354" spans="6:40" x14ac:dyDescent="0.2">
      <c r="F354" s="190"/>
      <c r="AN354" s="171">
        <f t="shared" si="6"/>
        <v>0</v>
      </c>
    </row>
    <row r="355" spans="6:40" x14ac:dyDescent="0.2">
      <c r="F355" s="190"/>
      <c r="AN355" s="171">
        <f t="shared" si="6"/>
        <v>0</v>
      </c>
    </row>
    <row r="356" spans="6:40" x14ac:dyDescent="0.2">
      <c r="F356" s="190"/>
      <c r="AN356" s="171">
        <f t="shared" si="6"/>
        <v>0</v>
      </c>
    </row>
    <row r="357" spans="6:40" x14ac:dyDescent="0.2">
      <c r="F357" s="190"/>
      <c r="AN357" s="171">
        <f t="shared" si="6"/>
        <v>0</v>
      </c>
    </row>
    <row r="358" spans="6:40" x14ac:dyDescent="0.2">
      <c r="F358" s="190"/>
      <c r="AN358" s="171">
        <f t="shared" si="6"/>
        <v>0</v>
      </c>
    </row>
    <row r="359" spans="6:40" x14ac:dyDescent="0.2">
      <c r="F359" s="190"/>
      <c r="AN359" s="171">
        <f t="shared" si="6"/>
        <v>0</v>
      </c>
    </row>
    <row r="360" spans="6:40" x14ac:dyDescent="0.2">
      <c r="F360" s="190"/>
      <c r="AN360" s="171">
        <f t="shared" si="6"/>
        <v>0</v>
      </c>
    </row>
    <row r="361" spans="6:40" x14ac:dyDescent="0.2">
      <c r="F361" s="190"/>
      <c r="AN361" s="171">
        <f t="shared" si="6"/>
        <v>0</v>
      </c>
    </row>
    <row r="362" spans="6:40" x14ac:dyDescent="0.2">
      <c r="F362" s="190"/>
      <c r="AN362" s="171">
        <f t="shared" si="6"/>
        <v>0</v>
      </c>
    </row>
    <row r="363" spans="6:40" x14ac:dyDescent="0.2">
      <c r="F363" s="190"/>
      <c r="AN363" s="171">
        <f t="shared" si="6"/>
        <v>0</v>
      </c>
    </row>
    <row r="364" spans="6:40" x14ac:dyDescent="0.2">
      <c r="F364" s="190"/>
      <c r="AN364" s="171">
        <f t="shared" si="6"/>
        <v>0</v>
      </c>
    </row>
    <row r="365" spans="6:40" x14ac:dyDescent="0.2">
      <c r="F365" s="190"/>
      <c r="AN365" s="171">
        <f t="shared" si="6"/>
        <v>0</v>
      </c>
    </row>
    <row r="366" spans="6:40" x14ac:dyDescent="0.2">
      <c r="F366" s="190"/>
      <c r="AN366" s="171">
        <f t="shared" si="6"/>
        <v>0</v>
      </c>
    </row>
    <row r="367" spans="6:40" x14ac:dyDescent="0.2">
      <c r="F367" s="190"/>
      <c r="AN367" s="171">
        <f t="shared" si="6"/>
        <v>0</v>
      </c>
    </row>
    <row r="368" spans="6:40" x14ac:dyDescent="0.2">
      <c r="F368" s="190"/>
      <c r="AN368" s="171">
        <f t="shared" si="6"/>
        <v>0</v>
      </c>
    </row>
    <row r="369" spans="6:40" x14ac:dyDescent="0.2">
      <c r="F369" s="190"/>
      <c r="AN369" s="171">
        <f t="shared" si="6"/>
        <v>0</v>
      </c>
    </row>
    <row r="370" spans="6:40" x14ac:dyDescent="0.2">
      <c r="F370" s="190"/>
      <c r="AN370" s="171">
        <f t="shared" si="6"/>
        <v>0</v>
      </c>
    </row>
    <row r="371" spans="6:40" x14ac:dyDescent="0.2">
      <c r="F371" s="190"/>
      <c r="AN371" s="171">
        <f t="shared" si="6"/>
        <v>0</v>
      </c>
    </row>
    <row r="372" spans="6:40" x14ac:dyDescent="0.2">
      <c r="F372" s="190"/>
      <c r="AN372" s="171">
        <f t="shared" si="6"/>
        <v>0</v>
      </c>
    </row>
    <row r="373" spans="6:40" x14ac:dyDescent="0.2">
      <c r="F373" s="190"/>
      <c r="AN373" s="171">
        <f t="shared" si="6"/>
        <v>0</v>
      </c>
    </row>
    <row r="374" spans="6:40" x14ac:dyDescent="0.2">
      <c r="F374" s="190"/>
      <c r="AN374" s="171">
        <f t="shared" si="6"/>
        <v>0</v>
      </c>
    </row>
    <row r="375" spans="6:40" x14ac:dyDescent="0.2">
      <c r="F375" s="190"/>
      <c r="AN375" s="171">
        <f t="shared" si="6"/>
        <v>0</v>
      </c>
    </row>
    <row r="376" spans="6:40" x14ac:dyDescent="0.2">
      <c r="F376" s="190"/>
      <c r="AN376" s="171">
        <f t="shared" si="6"/>
        <v>0</v>
      </c>
    </row>
    <row r="377" spans="6:40" x14ac:dyDescent="0.2">
      <c r="F377" s="190"/>
      <c r="AN377" s="171">
        <f t="shared" si="6"/>
        <v>0</v>
      </c>
    </row>
    <row r="378" spans="6:40" x14ac:dyDescent="0.2">
      <c r="F378" s="190"/>
    </row>
    <row r="379" spans="6:40" x14ac:dyDescent="0.2">
      <c r="F379" s="190"/>
      <c r="AN379" s="171">
        <f>SUM(AN4:AN37)*0.03</f>
        <v>0</v>
      </c>
    </row>
  </sheetData>
  <mergeCells count="2">
    <mergeCell ref="D1:E1"/>
    <mergeCell ref="A1:B1"/>
  </mergeCells>
  <phoneticPr fontId="49" type="noConversion"/>
  <conditionalFormatting sqref="A4:J200">
    <cfRule type="expression" dxfId="1" priority="0" stopIfTrue="1">
      <formula>$J4="Love Offerings"</formula>
    </cfRule>
  </conditionalFormatting>
  <conditionalFormatting sqref="C1 F1">
    <cfRule type="cellIs" dxfId="0" priority="1" stopIfTrue="1" operator="equal">
      <formula>0</formula>
    </cfRule>
  </conditionalFormatting>
  <dataValidations count="1">
    <dataValidation type="list" allowBlank="1" showInputMessage="1" showErrorMessage="1" sqref="J4:J116">
      <formula1>$AJ$4:$AJ$6</formula1>
    </dataValidation>
  </dataValidations>
  <pageMargins left="0.5" right="0.5" top="0.5" bottom="0.5" header="1"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Financial Statement</vt:lpstr>
      <vt:lpstr>Itemized Expense Report</vt:lpstr>
      <vt:lpstr>Mileage Report</vt:lpstr>
      <vt:lpstr>FSA Claim Form</vt:lpstr>
      <vt:lpstr>Support</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dc:creator>
  <cp:lastModifiedBy>Microsoft Office User</cp:lastModifiedBy>
  <cp:lastPrinted>2017-12-19T21:39:35Z</cp:lastPrinted>
  <dcterms:created xsi:type="dcterms:W3CDTF">2010-09-10T16:13:28Z</dcterms:created>
  <dcterms:modified xsi:type="dcterms:W3CDTF">2018-02-05T16:41:25Z</dcterms:modified>
</cp:coreProperties>
</file>